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172.16.10.29\Financiera\PRESUPUESTO 2024\Informes Mensuales\3. Marzo\"/>
    </mc:Choice>
  </mc:AlternateContent>
  <xr:revisionPtr revIDLastSave="0" documentId="13_ncr:8001_{2347DCDC-E90F-4082-9138-C1C8E806121E}"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'7787'!$A$1:$K$170</definedName>
    <definedName name="_xlnm.Print_Area" localSheetId="7">TOTAL!$C$1:$O$15</definedName>
    <definedName name="_xlnm.Print_Titles" localSheetId="0">'7787'!$31:$32</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8" i="264" l="1"/>
  <c r="K49" i="264"/>
  <c r="K50" i="264"/>
  <c r="K51" i="264"/>
  <c r="K52" i="264"/>
  <c r="K53" i="264"/>
  <c r="K54" i="264"/>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D185" i="261"/>
  <c r="I27" i="266"/>
  <c r="I14" i="263"/>
  <c r="K38" i="264"/>
  <c r="K39" i="264"/>
  <c r="K40" i="264"/>
  <c r="K41" i="264"/>
  <c r="K42" i="264"/>
  <c r="K43" i="264"/>
  <c r="K44" i="264"/>
  <c r="K45" i="264"/>
  <c r="K46" i="264"/>
  <c r="K47" i="264"/>
  <c r="I58" i="264"/>
  <c r="I30" i="251" l="1"/>
  <c r="K80" i="266"/>
  <c r="K81" i="266"/>
  <c r="K82" i="266"/>
  <c r="K83" i="266"/>
  <c r="K84" i="266"/>
  <c r="K85" i="266"/>
  <c r="K86" i="266"/>
  <c r="K87" i="266"/>
  <c r="K88" i="266"/>
  <c r="K89" i="266"/>
  <c r="K90" i="266"/>
  <c r="K91" i="266"/>
  <c r="K187" i="265"/>
  <c r="K188" i="265"/>
  <c r="K189" i="265"/>
  <c r="K190" i="265"/>
  <c r="K191" i="265"/>
  <c r="K192" i="265"/>
  <c r="K193" i="265"/>
  <c r="K194" i="265"/>
  <c r="K195" i="265"/>
  <c r="K196" i="265"/>
  <c r="K197" i="265"/>
  <c r="K198" i="265"/>
  <c r="K199" i="265"/>
  <c r="K200" i="265"/>
  <c r="K201" i="265"/>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6" i="264"/>
  <c r="K27" i="264"/>
  <c r="K28" i="264"/>
  <c r="K29" i="264"/>
  <c r="K30" i="264"/>
  <c r="K31" i="264"/>
  <c r="K32" i="264"/>
  <c r="K33" i="264"/>
  <c r="K34" i="264"/>
  <c r="K35" i="264"/>
  <c r="K36" i="264"/>
  <c r="K37" i="264"/>
  <c r="K55" i="264"/>
  <c r="K56" i="264"/>
  <c r="K36" i="263"/>
  <c r="K37" i="263"/>
  <c r="K38" i="263"/>
  <c r="K39" i="263"/>
  <c r="K40" i="263"/>
  <c r="K41" i="263"/>
  <c r="K42" i="263"/>
  <c r="K43" i="263"/>
  <c r="K44" i="263"/>
  <c r="K45" i="263"/>
  <c r="K46" i="263"/>
  <c r="K47" i="263"/>
  <c r="K48" i="263"/>
  <c r="K49" i="263"/>
  <c r="K50" i="263"/>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D229" i="262"/>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I19" i="264"/>
  <c r="I24" i="262"/>
  <c r="K34" i="251" l="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162" i="251"/>
  <c r="K33" i="251"/>
  <c r="K101" i="266" l="1"/>
  <c r="J250" i="265"/>
  <c r="K57" i="264" l="1"/>
  <c r="K223" i="262"/>
  <c r="K224" i="262"/>
  <c r="K225" i="262"/>
  <c r="K181" i="261"/>
  <c r="K95" i="266" l="1"/>
  <c r="K96" i="266"/>
  <c r="K97" i="266"/>
  <c r="K98" i="266"/>
  <c r="K99" i="266"/>
  <c r="K100" i="266"/>
  <c r="I36" i="261" l="1"/>
  <c r="K92" i="266" l="1"/>
  <c r="K93" i="266"/>
  <c r="K94" i="266"/>
  <c r="K80" i="263"/>
  <c r="K81" i="263"/>
  <c r="K82" i="263"/>
  <c r="K83" i="263"/>
  <c r="K245" i="265" l="1"/>
  <c r="K246" i="265"/>
  <c r="K247" i="265"/>
  <c r="K248" i="265"/>
  <c r="K249" i="265"/>
  <c r="K79" i="263"/>
  <c r="J226" i="262"/>
  <c r="D169" i="251"/>
  <c r="K221" i="262" l="1"/>
  <c r="K222" i="262"/>
  <c r="I226" i="262" l="1"/>
  <c r="I250" i="265"/>
  <c r="K101" i="262"/>
  <c r="K102" i="262"/>
  <c r="K103" i="262"/>
  <c r="K104" i="262"/>
  <c r="K105" i="262"/>
  <c r="K106" i="262"/>
  <c r="K107" i="262"/>
  <c r="K108" i="262"/>
  <c r="K109" i="262"/>
  <c r="K110" i="262"/>
  <c r="K111" i="262"/>
  <c r="K220" i="262"/>
  <c r="K34" i="263" l="1"/>
  <c r="K35" i="263"/>
  <c r="K76" i="263"/>
  <c r="K77" i="263"/>
  <c r="K78" i="263"/>
  <c r="I84" i="263"/>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K100" i="262"/>
  <c r="I229" i="262"/>
  <c r="I182" i="261"/>
  <c r="J182" i="261"/>
  <c r="K24" i="263" l="1"/>
  <c r="K25" i="263"/>
  <c r="K26" i="263"/>
  <c r="K27" i="263"/>
  <c r="K28" i="263"/>
  <c r="K29" i="263"/>
  <c r="K30" i="263"/>
  <c r="K31" i="263"/>
  <c r="K32" i="263"/>
  <c r="K33" i="263"/>
  <c r="K55" i="262"/>
  <c r="K56" i="262"/>
  <c r="K57" i="262"/>
  <c r="K58" i="262"/>
  <c r="K59" i="262"/>
  <c r="K60" i="262"/>
  <c r="K61" i="262"/>
  <c r="K62" i="262"/>
  <c r="K63" i="262"/>
  <c r="K64" i="262"/>
  <c r="K65" i="262"/>
  <c r="K66" i="262"/>
  <c r="K67" i="262"/>
  <c r="K68" i="262"/>
  <c r="K69" i="262"/>
  <c r="K70" i="262"/>
  <c r="K71" i="262"/>
  <c r="K72" i="262"/>
  <c r="K73" i="262"/>
  <c r="K84" i="261"/>
  <c r="K85" i="261"/>
  <c r="K31" i="266" l="1"/>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65" i="266"/>
  <c r="K66" i="266"/>
  <c r="K67" i="266"/>
  <c r="K68" i="266"/>
  <c r="K69" i="266"/>
  <c r="K70" i="266"/>
  <c r="K71" i="266"/>
  <c r="K72" i="266"/>
  <c r="K73" i="266"/>
  <c r="K74" i="266"/>
  <c r="K75" i="266"/>
  <c r="K76" i="266"/>
  <c r="K77" i="266"/>
  <c r="K78" i="266"/>
  <c r="K79" i="266"/>
  <c r="K30" i="266"/>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243" i="265"/>
  <c r="K244" i="265"/>
  <c r="K54" i="265"/>
  <c r="K23" i="264"/>
  <c r="K24" i="264"/>
  <c r="K25" i="264"/>
  <c r="K22" i="264"/>
  <c r="K18" i="263"/>
  <c r="K19" i="263"/>
  <c r="K20" i="263"/>
  <c r="K21" i="263"/>
  <c r="K22" i="263"/>
  <c r="K23" i="263"/>
  <c r="K17" i="263"/>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51" i="262"/>
  <c r="K52" i="262"/>
  <c r="K53" i="262"/>
  <c r="K54" i="262"/>
  <c r="K27" i="262"/>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39" i="261"/>
  <c r="E11" i="252"/>
  <c r="E10" i="252"/>
  <c r="E9" i="252"/>
  <c r="E8" i="252"/>
  <c r="E7" i="252"/>
  <c r="E6" i="252"/>
  <c r="K250" i="265" l="1"/>
  <c r="K182" i="261"/>
  <c r="K226" i="262"/>
  <c r="K84" i="263"/>
  <c r="J84" i="263" l="1"/>
  <c r="J166" i="251" l="1"/>
  <c r="K39" i="267"/>
  <c r="K38" i="267"/>
  <c r="K37" i="267"/>
  <c r="K36" i="267"/>
  <c r="K35" i="267"/>
  <c r="K34" i="267"/>
  <c r="K33" i="267"/>
  <c r="K32" i="267"/>
  <c r="K31" i="267"/>
  <c r="K30" i="267"/>
  <c r="K29" i="267"/>
  <c r="K28" i="267"/>
  <c r="I166" i="251" l="1"/>
  <c r="I102" i="266" l="1"/>
  <c r="O39" i="267" l="1"/>
  <c r="J58" i="264" l="1"/>
  <c r="I253" i="265" l="1"/>
  <c r="I23" i="267" l="1"/>
  <c r="J23" i="267"/>
  <c r="K22" i="267"/>
  <c r="K21" i="267"/>
  <c r="K20" i="267"/>
  <c r="K19" i="267"/>
  <c r="K18" i="267"/>
  <c r="K17" i="267"/>
  <c r="K16" i="267"/>
  <c r="K15" i="267"/>
  <c r="K14" i="267"/>
  <c r="K13" i="267"/>
  <c r="K12" i="267"/>
  <c r="K9" i="267"/>
  <c r="K8" i="267"/>
  <c r="K7" i="267"/>
  <c r="K23" i="267" s="1"/>
  <c r="K11" i="267"/>
  <c r="K10" i="267"/>
  <c r="I51" i="265" l="1"/>
  <c r="F11" i="252" l="1"/>
  <c r="F10" i="252"/>
  <c r="F9" i="252"/>
  <c r="F8" i="252"/>
  <c r="F7" i="252"/>
  <c r="F6" i="252"/>
  <c r="G105" i="266" l="1"/>
  <c r="K11" i="252" s="1"/>
  <c r="D105" i="266"/>
  <c r="H11" i="252" s="1"/>
  <c r="J102" i="266"/>
  <c r="I105" i="266" s="1"/>
  <c r="E105" i="266"/>
  <c r="D253" i="265"/>
  <c r="E253" i="265"/>
  <c r="I10" i="252" s="1"/>
  <c r="G253" i="265"/>
  <c r="K10" i="252" s="1"/>
  <c r="D61" i="264"/>
  <c r="H9" i="252" s="1"/>
  <c r="I61" i="264"/>
  <c r="E61" i="264"/>
  <c r="G61" i="264"/>
  <c r="K9" i="252" s="1"/>
  <c r="D87" i="263"/>
  <c r="H8" i="252" s="1"/>
  <c r="I87" i="263"/>
  <c r="G87" i="263"/>
  <c r="K8" i="252" s="1"/>
  <c r="J229" i="262"/>
  <c r="M7" i="252"/>
  <c r="E229" i="262"/>
  <c r="I7" i="252" s="1"/>
  <c r="G229" i="262"/>
  <c r="K7" i="252" s="1"/>
  <c r="H6" i="252"/>
  <c r="I185" i="261"/>
  <c r="E185" i="261"/>
  <c r="G185" i="261"/>
  <c r="K6" i="252" s="1"/>
  <c r="E5" i="252"/>
  <c r="E12" i="252" s="1"/>
  <c r="F5" i="252"/>
  <c r="F4" i="252" s="1"/>
  <c r="F12" i="252" s="1"/>
  <c r="G5" i="252"/>
  <c r="M9" i="252" l="1"/>
  <c r="J61" i="264"/>
  <c r="N9" i="252" s="1"/>
  <c r="M8" i="252"/>
  <c r="J87" i="263"/>
  <c r="N8" i="252" s="1"/>
  <c r="K58" i="264"/>
  <c r="K61" i="264" s="1"/>
  <c r="O9" i="252" s="1"/>
  <c r="K87" i="263"/>
  <c r="O8" i="252" s="1"/>
  <c r="G12" i="252"/>
  <c r="I9" i="252"/>
  <c r="F61" i="264"/>
  <c r="J9" i="252" s="1"/>
  <c r="I6" i="252"/>
  <c r="F185" i="261"/>
  <c r="J6" i="252" s="1"/>
  <c r="I11" i="252"/>
  <c r="F105" i="266"/>
  <c r="J11" i="252" s="1"/>
  <c r="M11" i="252"/>
  <c r="J105" i="266"/>
  <c r="N11" i="252" s="1"/>
  <c r="M10" i="252"/>
  <c r="J253" i="265"/>
  <c r="N10" i="252" s="1"/>
  <c r="M6" i="252"/>
  <c r="J185" i="261"/>
  <c r="N6" i="252" s="1"/>
  <c r="H7" i="252"/>
  <c r="N7" i="252"/>
  <c r="F229" i="262"/>
  <c r="J7" i="252" s="1"/>
  <c r="H10" i="252"/>
  <c r="F253" i="265"/>
  <c r="J10" i="252" s="1"/>
  <c r="K185" i="261"/>
  <c r="O6" i="252" s="1"/>
  <c r="K229" i="262"/>
  <c r="O7" i="252" s="1"/>
  <c r="H229" i="262"/>
  <c r="L7" i="252" s="1"/>
  <c r="K253" i="265"/>
  <c r="O10" i="252" s="1"/>
  <c r="K102" i="266"/>
  <c r="K105" i="266" s="1"/>
  <c r="O11" i="252" s="1"/>
  <c r="H105" i="266"/>
  <c r="L11" i="252" s="1"/>
  <c r="H253" i="265"/>
  <c r="L10" i="252" s="1"/>
  <c r="H61" i="264"/>
  <c r="L9" i="252" s="1"/>
  <c r="H185" i="261"/>
  <c r="L6" i="252" s="1"/>
  <c r="G169" i="251"/>
  <c r="K5" i="252" s="1"/>
  <c r="E169" i="251"/>
  <c r="I5" i="252" s="1"/>
  <c r="I169" i="251"/>
  <c r="M5" i="252" s="1"/>
  <c r="M12" i="252" l="1"/>
  <c r="K166" i="251"/>
  <c r="K169" i="251" s="1"/>
  <c r="O5" i="252" s="1"/>
  <c r="O4" i="252" s="1"/>
  <c r="M4" i="252"/>
  <c r="H5" i="252"/>
  <c r="F169" i="251"/>
  <c r="J5" i="252" s="1"/>
  <c r="J169" i="251"/>
  <c r="N5" i="252" s="1"/>
  <c r="K12" i="252"/>
  <c r="H169" i="251"/>
  <c r="L5" i="252" s="1"/>
  <c r="O12" i="252" l="1"/>
  <c r="H4" i="252"/>
  <c r="N4" i="252" s="1"/>
  <c r="H12" i="252"/>
  <c r="N12" i="252" l="1"/>
  <c r="E87" i="263"/>
  <c r="F87" i="263" s="1"/>
  <c r="J8" i="252" s="1"/>
  <c r="H87" i="263" l="1"/>
  <c r="L8" i="252" s="1"/>
  <c r="L4" i="252" s="1"/>
  <c r="I8" i="252"/>
  <c r="I4" i="252" s="1"/>
  <c r="L12" i="252" l="1"/>
  <c r="I12" i="252"/>
  <c r="J4" i="252"/>
</calcChain>
</file>

<file path=xl/sharedStrings.xml><?xml version="1.0" encoding="utf-8"?>
<sst xmlns="http://schemas.openxmlformats.org/spreadsheetml/2006/main" count="4022" uniqueCount="2065">
  <si>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</si>
  <si>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</si>
  <si>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</si>
  <si>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</si>
  <si>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</si>
  <si>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</si>
  <si>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</si>
  <si>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</si>
  <si>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</si>
  <si>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</si>
  <si>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</si>
  <si>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</si>
  <si>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</si>
  <si>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</si>
  <si>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</si>
  <si>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</si>
  <si>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</si>
  <si>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</si>
  <si>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</si>
  <si>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</si>
  <si>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</si>
  <si>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</si>
  <si>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</si>
  <si>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</si>
  <si>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</si>
  <si>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</si>
  <si>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</si>
  <si>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</si>
  <si>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</si>
  <si>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</si>
  <si>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</si>
  <si>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</si>
  <si>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</si>
  <si>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</si>
  <si>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</si>
  <si>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</si>
  <si>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</si>
  <si>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</si>
  <si>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</si>
  <si>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</si>
  <si>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</si>
  <si>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</si>
  <si>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SECRETARIA DISTRITAL DE GOBIERNO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</si>
  <si>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</si>
  <si>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</si>
  <si>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</si>
  <si>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</si>
  <si>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</si>
  <si>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</si>
  <si>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</si>
  <si>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</si>
  <si>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</si>
  <si>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</si>
  <si>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</si>
  <si>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</si>
  <si>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</si>
  <si>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</si>
  <si>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</si>
  <si>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</si>
  <si>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</si>
  <si>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</si>
  <si>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</si>
  <si>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</si>
  <si>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</si>
  <si>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</si>
  <si>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</si>
  <si>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</si>
  <si>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</si>
  <si>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</si>
  <si>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</si>
  <si>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</si>
  <si>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</si>
  <si>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</si>
  <si>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</si>
  <si>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</si>
  <si>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</si>
  <si>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</si>
  <si>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</si>
  <si>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</si>
  <si>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</si>
  <si>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</si>
  <si>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</si>
  <si>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</si>
  <si>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</si>
  <si>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</si>
  <si>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</si>
  <si>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</si>
  <si>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</si>
  <si>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</si>
  <si>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</si>
  <si>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</si>
  <si>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</si>
  <si>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481</t>
  </si>
  <si>
    <t>DAVID ANDRES JIMENEZ</t>
  </si>
  <si>
    <t>CLAUDIO ALEJANDRO RODRIGUEZ CASTAÑEDA</t>
  </si>
  <si>
    <t>NELCY  CARDENAS MORA</t>
  </si>
  <si>
    <t>LAURA CAMILA PACHON PINZON</t>
  </si>
  <si>
    <t>129</t>
  </si>
  <si>
    <t>160</t>
  </si>
  <si>
    <t>293</t>
  </si>
  <si>
    <t>326</t>
  </si>
  <si>
    <t>JULIETH ALEXANDRA SARMIENTO ARIAS</t>
  </si>
  <si>
    <t>KATHERINE ANDREA HERNANDEZ BOHORQUEZ</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</si>
  <si>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</si>
  <si>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</si>
  <si>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</si>
  <si>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</si>
  <si>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</si>
  <si>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</si>
  <si>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</si>
  <si>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</si>
  <si>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</si>
  <si>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</si>
  <si>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</si>
  <si>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</si>
  <si>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</si>
  <si>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</si>
  <si>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</si>
  <si>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</si>
  <si>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</si>
  <si>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</si>
  <si>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</si>
  <si>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</si>
  <si>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</si>
  <si>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</si>
  <si>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</si>
  <si>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</si>
  <si>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</si>
  <si>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</si>
  <si>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</si>
  <si>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</si>
  <si>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</si>
  <si>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</si>
  <si>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</si>
  <si>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</si>
  <si>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</si>
  <si>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</si>
  <si>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</si>
  <si>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</si>
  <si>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</si>
  <si>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</si>
  <si>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</si>
  <si>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</si>
  <si>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</si>
  <si>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</si>
  <si>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</si>
  <si>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</si>
  <si>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</si>
  <si>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</si>
  <si>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</si>
  <si>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</si>
  <si>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</si>
  <si>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</si>
  <si>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</si>
  <si>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</si>
  <si>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</si>
  <si>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</si>
  <si>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</si>
  <si>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</si>
  <si>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</si>
  <si>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</si>
  <si>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</si>
  <si>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</si>
  <si>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</si>
  <si>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</si>
  <si>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</si>
  <si>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</si>
  <si>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</si>
  <si>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</si>
  <si>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</si>
  <si>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</si>
  <si>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</si>
  <si>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</si>
  <si>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</si>
  <si>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</si>
  <si>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</si>
  <si>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</si>
  <si>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</si>
  <si>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</si>
  <si>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</si>
  <si>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</si>
  <si>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</si>
  <si>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</si>
  <si>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</si>
  <si>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</si>
  <si>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</si>
  <si>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</si>
  <si>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</si>
  <si>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</si>
  <si>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</si>
  <si>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</si>
  <si>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</si>
  <si>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</si>
  <si>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</si>
  <si>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</si>
  <si>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</si>
  <si>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</si>
  <si>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</si>
  <si>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</si>
  <si>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</si>
  <si>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</si>
  <si>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</si>
  <si>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</si>
  <si>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</si>
  <si>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</si>
  <si>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</si>
  <si>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</si>
  <si>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</si>
  <si>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</si>
  <si>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</si>
  <si>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</si>
  <si>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</si>
  <si>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</si>
  <si>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</si>
  <si>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</si>
  <si>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</si>
  <si>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</si>
  <si>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</si>
  <si>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</si>
  <si>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</si>
  <si>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</si>
  <si>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</si>
  <si>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</si>
  <si>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</si>
  <si>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</si>
  <si>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</si>
  <si>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</si>
  <si>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</si>
  <si>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</si>
  <si>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</si>
  <si>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</si>
  <si>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</si>
  <si>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</si>
  <si>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</si>
  <si>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</si>
  <si>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</si>
  <si>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</si>
  <si>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</si>
  <si>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</si>
  <si>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</si>
  <si>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</si>
  <si>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</si>
  <si>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</si>
  <si>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</si>
  <si>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</si>
  <si>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</si>
  <si>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</si>
  <si>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</si>
  <si>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</si>
  <si>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</si>
  <si>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</si>
  <si>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</si>
  <si>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</si>
  <si>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</si>
  <si>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</si>
  <si>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</si>
  <si>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</si>
  <si>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</si>
  <si>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</si>
  <si>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</si>
  <si>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</si>
  <si>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</si>
  <si>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</si>
  <si>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</si>
  <si>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</si>
  <si>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</si>
  <si>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</si>
  <si>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</si>
  <si>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</si>
  <si>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</si>
  <si>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</si>
  <si>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</si>
  <si>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</si>
  <si>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</si>
  <si>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</si>
  <si>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</si>
  <si>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</si>
  <si>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</si>
  <si>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</si>
  <si>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</si>
  <si>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</si>
  <si>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</si>
  <si>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</si>
  <si>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</si>
  <si>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</si>
  <si>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</si>
  <si>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</si>
  <si>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</si>
  <si>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</si>
  <si>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</si>
  <si>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</si>
  <si>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</si>
  <si>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</si>
  <si>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</si>
  <si>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</si>
  <si>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</si>
  <si>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</si>
  <si>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</si>
  <si>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</si>
  <si>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</si>
  <si>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</si>
  <si>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</si>
  <si>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</si>
  <si>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</si>
  <si>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</si>
  <si>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</si>
  <si>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</si>
  <si>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</si>
  <si>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</si>
  <si>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</si>
  <si>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</si>
  <si>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</si>
  <si>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</si>
  <si>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</si>
  <si>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</si>
  <si>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</si>
  <si>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</si>
  <si>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</si>
  <si>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</si>
  <si>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</si>
  <si>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</si>
  <si>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</si>
  <si>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</si>
  <si>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</si>
  <si>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</si>
  <si>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</si>
  <si>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</si>
  <si>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</si>
  <si>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</si>
  <si>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</si>
  <si>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</si>
  <si>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</si>
  <si>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</si>
  <si>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</si>
  <si>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</si>
  <si>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</si>
  <si>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</si>
  <si>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</si>
  <si>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</si>
  <si>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</si>
  <si>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</si>
  <si>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</si>
  <si>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</si>
  <si>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</si>
  <si>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</si>
  <si>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</si>
  <si>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</si>
  <si>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</si>
  <si>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</si>
  <si>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</si>
  <si>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</si>
  <si>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</si>
  <si>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</si>
  <si>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</si>
  <si>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</si>
  <si>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</si>
  <si>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</si>
  <si>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</si>
  <si>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</si>
  <si>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</si>
  <si>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</si>
  <si>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</si>
  <si>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</si>
  <si>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</si>
  <si>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</si>
  <si>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</si>
  <si>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</si>
  <si>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</si>
  <si>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</si>
  <si>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</si>
  <si>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</si>
  <si>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</si>
  <si>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</si>
  <si>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</si>
  <si>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</si>
  <si>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</si>
  <si>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</si>
  <si>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</si>
  <si>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</si>
  <si>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</si>
  <si>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</si>
  <si>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</si>
  <si>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</si>
  <si>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</si>
  <si>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</si>
  <si>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</si>
  <si>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</si>
  <si>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</si>
  <si>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</si>
  <si>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</si>
  <si>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</si>
  <si>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</si>
  <si>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</si>
  <si>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</si>
  <si>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</si>
  <si>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</si>
  <si>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</si>
  <si>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</si>
  <si>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</si>
  <si>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</si>
  <si>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</si>
  <si>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</si>
  <si>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</si>
  <si>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</si>
  <si>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</si>
  <si>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</si>
  <si>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</si>
  <si>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</si>
  <si>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</si>
  <si>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</si>
  <si>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</si>
  <si>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</si>
  <si>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</si>
  <si>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</si>
  <si>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</si>
  <si>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</si>
  <si>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</si>
  <si>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</si>
  <si>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</si>
  <si>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</si>
  <si>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</si>
  <si>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</si>
  <si>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</si>
  <si>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</si>
  <si>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</si>
  <si>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</si>
  <si>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</si>
  <si>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</si>
  <si>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</si>
  <si>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</si>
  <si>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</si>
  <si>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</si>
  <si>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</si>
  <si>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</si>
  <si>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</si>
  <si>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</si>
  <si>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</si>
  <si>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</si>
  <si>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</si>
  <si>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</si>
  <si>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</si>
  <si>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</si>
  <si>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</si>
  <si>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</si>
  <si>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</si>
  <si>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</si>
  <si>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</si>
  <si>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</si>
  <si>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</si>
  <si>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</si>
  <si>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</si>
  <si>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</si>
  <si>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</si>
  <si>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</si>
  <si>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</si>
  <si>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</si>
  <si>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</si>
  <si>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</si>
  <si>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</si>
  <si>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</si>
  <si>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</si>
  <si>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</si>
  <si>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</si>
  <si>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</si>
  <si>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</si>
  <si>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</si>
  <si>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</si>
  <si>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</si>
  <si>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</si>
  <si>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</si>
  <si>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</si>
  <si>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</si>
  <si>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</si>
  <si>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</si>
  <si>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</si>
  <si>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</si>
  <si>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</si>
  <si>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</si>
  <si>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</si>
  <si>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</si>
  <si>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</si>
  <si>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</si>
  <si>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</si>
  <si>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</si>
  <si>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</si>
  <si>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</si>
  <si>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</si>
  <si>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</si>
  <si>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</si>
  <si>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</si>
  <si>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</si>
  <si>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</si>
  <si>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SERVICIO ALCANTARILLADO</t>
  </si>
  <si>
    <t>SOLICITUD DE CDP PARA SERVICIO DE AGUA</t>
  </si>
  <si>
    <t>SOLICITUD DE CDP PARA PAGO DE SERVICOS DE RECOLECCION DE DESECHOS</t>
  </si>
  <si>
    <t>SOLICITUD DE CDP PARA PAGO DE SERVICIO DE ENERGÍA</t>
  </si>
  <si>
    <t>PRESTAR SERVICIOS PROFESIONALES EN LA SUBDIRECCIÓN DE ASUNTOS DE LALIBERTAD RELIGIOSA Y DE CONCIENCIA PARA REALIZARLA GESTIÓN TÉCNICA PARA LA IMPLEMENTACIÓN Y TERRITORIZALIZACIÓN DE LAPOLÍTICA PÚBLICA DISTRITAL DE LIBERTADESFUNDAMENTALES DE RELIGIÓN, CULTO Y CONCIENCIA Y LA PLATAFORMAINTERRELIGIOSA PARA LA ACCIÓN SOCIAL Y COMUNITARIA(PIRPAS) Y EL FORTALECIMIENTO DE LA PARTICIPACIÓN CIUDADANA DEL SECTOR</t>
  </si>
  <si>
    <t>PRESTAR SERVICIOS PROFESIONALES PARA LA GESTION TECNICA JURIDICA EN ELPROCESO DE IMPLEMENTACIÓN Y SEGUIMIENTO DE LAS POLÍTICAS PÚBLICASÉTNICAS</t>
  </si>
  <si>
    <t>0000000008</t>
  </si>
  <si>
    <t>0000000007</t>
  </si>
  <si>
    <t>0000000009</t>
  </si>
  <si>
    <t>0000000006</t>
  </si>
  <si>
    <t>PRESTAR LOS SERVICIOS PROFESIONALES PARA EL DESARROLLO Y SEGUIMIENTO DELOS TRÁMITES Y SERVICIOS A CARGO DE LADIRECCIÓN PARA LA GESTIÓN POLICIVA, ASÍ COMO EN EL ACOMPAÑAMIENTO DE LASACTIVIDADES DE INSPECCIÓN, VIGILANCIA YCONTROL AL ESPACIO PÚBLICO QUE EFECTÚAN LAS AUTORIDADES DE POLICÍA ACARGO DE LA SECRETARIA DISTRITAL DE GOBIERNO.</t>
  </si>
  <si>
    <t>PRESTAR SERVICIOS PARA APOYAR PROFESIONALMENTE A LA SECRETARÍA DISTRITALDE GOBIERNO EN LA GESTIÓN POLICIVA DE ACCIONES VINCULADAS CON ELCUMPLIMIENTO DE CONDICIONES ESPECIALES PARA LA OPERACIÓN, EL EJERCICIODE LAS SUPERVISIONES Y CONTROL DE LASACTIVIDADES DE LOS SECTORES DE JUEGOS DE SUERTE Y AZAR, HABILIDAD YDESTREZA, ASÍ COMO EL DE PARQUES DE DIVERSIONES&lt;(&gt;,&lt;)&gt;ATRACCIONES MECÁNICAS Y CENTROS Y DISPOSITIVOS DE ENTRETENIMIENTO ENBOGOTÁ, D.C.</t>
  </si>
  <si>
    <t>0000000163</t>
  </si>
  <si>
    <t>0000000169</t>
  </si>
  <si>
    <t>SOLICITUD DE RECURSOS PARA RIESGO ARL IV y V PARA LA CONTRATACIÓN DEDIRECCIÓN DE CONVIVENCIA Y DIALOGO SOCIAL</t>
  </si>
  <si>
    <t>0000000014</t>
  </si>
  <si>
    <t>PRESTAR SERVICIOS DE APOYO A LA GESTIÓN PARA LA IMPLEMENTACIÓN DE LAPOLÍTICA PÚBLICA DISTRITAL DE ATENCIÓN A LA CIUDADANÍA EN LASUBSECRETARÍA DE GESTIÓN INSTITUCIONAL EN LA OFICINA DE ATENCIÓN A LACIUDADANÍA DE LA SECRETARÍA DISTRITAL DE GOBIERNO.</t>
  </si>
  <si>
    <t>PRESTAR LOS SERVICIOS PROFESIONALES EN EL DESARROLLO DE LA GESTIÓNCONTRACTUAL Y LA REALIZACIÓN DE LAS ACTIVIDADESADMINISTRATIVAS Y OPERATIVAS QUE SE REQUIERAN EN LA DIRECCIÓN</t>
  </si>
  <si>
    <t>PRESTAR LOS SERVICIOS PROFESIONALES EN LA SECRETARÍA DISTRITAL DEGOBIERNO PARA LIDERAR LA ASESORÍA Y EL ACOMPAÑAMIENTO FRENTE A LOSLINEAMIENTOS DE LA AGENDA PÚBLICA, FORMULACIÓN, IMPLEMENTACIÓN,MONITOREO Y EVALUACIÓN DE LAS POLÍTICAS PÚBLICAS DE RESPONSABILIDAD DELSECTOR GOBIERNO</t>
  </si>
  <si>
    <t>PRESTAR LOS SERVICIOS PROFESIONALES EN LA OFICINA ASESORA DE PLANEACIÓNPARA LLEVAR A CABO EL ACOMPAÑAMIENTO EN LAFORMULACIÓN, PLANEACIÓN Y EJECUCIÓN DE LAS METAS DE LOS PROYECTOS DEINVERSIÓN DE LA SECRETARÍA DISTRITAL DEGOBIERNO EN EL MARCO DEL PLAN DE DESARROLLO DISTRITAL</t>
  </si>
  <si>
    <t>PRESTAR SERVICIOS PROFESIONALES AL DESPACHO DEL SECRETARIO DE GOBIERNOPARA LA ORIENTACIÓN A LAS ALCALDÍAS LOCALESCON RELACIÓN A LA IMPLEMENTACIÓN DE LA POLÍTICA PÚBLICA DISTRITAL DEATENCIÓN A LA CIUDADANÍA.</t>
  </si>
  <si>
    <t>PRESTAR LOS SERVICIOS PROFESIONALES EN LA OFICINA ASESORA DE PLANEACIÓNPARA LLEVAR A CABO EL ACOMPAÑAMIENTO EN LAFORMULACIÓN, PLANEACIÓN Y EJECUCIÓN DE LAS METAS DE LOS PROYECTOS DEINVERSIÓN DE LA SECRETARÍA DISTRITAL DEGOBIERNO EN EL MARCO DEL PLAN DE DESARROLLO DISTRITAL.</t>
  </si>
  <si>
    <t>0000000081</t>
  </si>
  <si>
    <t>0000000074</t>
  </si>
  <si>
    <t>0000000026</t>
  </si>
  <si>
    <t>0000000020</t>
  </si>
  <si>
    <t>0000000079</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</si>
  <si>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</si>
  <si>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</si>
  <si>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</si>
  <si>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</si>
  <si>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</si>
  <si>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</si>
  <si>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</si>
  <si>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</si>
  <si>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</si>
  <si>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</si>
  <si>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</si>
  <si>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</si>
  <si>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</si>
  <si>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</si>
  <si>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</si>
  <si>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</si>
  <si>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</si>
  <si>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</si>
  <si>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</si>
  <si>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</si>
  <si>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</si>
  <si>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</si>
  <si>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</si>
  <si>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</si>
  <si>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</si>
  <si>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</si>
  <si>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</si>
  <si>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</si>
  <si>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</si>
  <si>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</si>
  <si>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</si>
  <si>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</si>
  <si>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</si>
  <si>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</si>
  <si>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</si>
  <si>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</si>
  <si>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</si>
  <si>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</si>
  <si>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</si>
  <si>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</si>
  <si>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</si>
  <si>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</si>
  <si>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</si>
  <si>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</si>
  <si>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</si>
  <si>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</si>
  <si>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</si>
  <si>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</si>
  <si>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</si>
  <si>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</si>
  <si>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</si>
  <si>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</si>
  <si>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</si>
  <si>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</si>
  <si>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</si>
  <si>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</si>
  <si>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</si>
  <si>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</si>
  <si>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</si>
  <si>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</si>
  <si>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</si>
  <si>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</si>
  <si>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</si>
  <si>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</si>
  <si>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</si>
  <si>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</si>
  <si>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</si>
  <si>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</si>
  <si>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</si>
  <si>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</si>
  <si>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</si>
  <si>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</si>
  <si>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</si>
  <si>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</si>
  <si>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</si>
  <si>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</si>
  <si>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</si>
  <si>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</si>
  <si>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</si>
  <si>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</si>
  <si>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</si>
  <si>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</si>
  <si>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</si>
  <si>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</si>
  <si>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</si>
  <si>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</si>
  <si>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</si>
  <si>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</si>
  <si>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</si>
  <si>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</si>
  <si>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</si>
  <si>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</si>
  <si>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</si>
  <si>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</si>
  <si>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</si>
  <si>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</si>
  <si>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</si>
  <si>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</si>
  <si>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</si>
  <si>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</si>
  <si>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</si>
  <si>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</si>
  <si>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</si>
  <si>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</si>
  <si>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</si>
  <si>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</si>
  <si>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</si>
  <si>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</si>
  <si>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</si>
  <si>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</si>
  <si>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</si>
  <si>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</si>
  <si>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</si>
  <si>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</si>
  <si>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</si>
  <si>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</si>
  <si>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</si>
  <si>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</si>
  <si>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</si>
  <si>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</si>
  <si>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</si>
  <si>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</si>
  <si>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</si>
  <si>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</si>
  <si>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</si>
  <si>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</si>
  <si>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</si>
  <si>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</si>
  <si>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</si>
  <si>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</si>
  <si>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</si>
  <si>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</si>
  <si>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</si>
  <si>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</si>
  <si>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</si>
  <si>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</si>
  <si>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</si>
  <si>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</si>
  <si>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</si>
  <si>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</si>
  <si>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</si>
  <si>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</si>
  <si>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</si>
  <si>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</si>
  <si>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</si>
  <si>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</si>
  <si>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</si>
  <si>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</si>
  <si>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</si>
  <si>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</si>
  <si>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</si>
  <si>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</si>
  <si>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</si>
  <si>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</si>
  <si>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</si>
  <si>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</si>
  <si>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</si>
  <si>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</si>
  <si>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</si>
  <si>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</si>
  <si>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</si>
  <si>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</si>
  <si>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</si>
  <si>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</si>
  <si>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</si>
  <si>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</si>
  <si>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</si>
  <si>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</si>
  <si>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</si>
  <si>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</si>
  <si>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</si>
  <si>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</si>
  <si>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</si>
  <si>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</si>
  <si>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</si>
  <si>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</si>
  <si>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</si>
  <si>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</si>
  <si>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</si>
  <si>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</si>
  <si>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</si>
  <si>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</si>
  <si>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</si>
  <si>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</si>
  <si>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</si>
  <si>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</si>
  <si>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</si>
  <si>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</si>
  <si>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</si>
  <si>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</si>
  <si>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</si>
  <si>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</si>
  <si>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</si>
  <si>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</si>
  <si>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</si>
  <si>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</si>
  <si>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</si>
  <si>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</si>
  <si>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</si>
  <si>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</si>
  <si>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</si>
  <si>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</si>
  <si>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</si>
  <si>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</si>
  <si>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</si>
  <si>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</si>
  <si>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</si>
  <si>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</si>
  <si>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</si>
  <si>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</si>
  <si>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</si>
  <si>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</si>
  <si>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</si>
  <si>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</si>
  <si>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</si>
  <si>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</si>
  <si>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</si>
  <si>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</si>
  <si>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</si>
  <si>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</si>
  <si>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</si>
  <si>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</si>
  <si>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</si>
  <si>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</si>
  <si>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</si>
  <si>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</si>
  <si>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</si>
  <si>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</si>
  <si>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</si>
  <si>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</si>
  <si>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</si>
  <si>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</si>
  <si>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</si>
  <si>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</si>
  <si>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</si>
  <si>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</si>
  <si>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</si>
  <si>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</si>
  <si>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</si>
  <si>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</si>
  <si>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</si>
  <si>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</si>
  <si>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</si>
  <si>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</si>
  <si>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</si>
  <si>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</si>
  <si>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</si>
  <si>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</si>
  <si>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</si>
  <si>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</si>
  <si>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</si>
  <si>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</si>
  <si>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</si>
  <si>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</si>
  <si>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</si>
  <si>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</si>
  <si>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</si>
  <si>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</si>
  <si>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</si>
  <si>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</si>
  <si>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</si>
  <si>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</si>
  <si>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</si>
  <si>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</si>
  <si>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</si>
  <si>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</si>
  <si>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</si>
  <si>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</si>
  <si>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</si>
  <si>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</si>
  <si>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</si>
  <si>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</si>
  <si>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</si>
  <si>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</si>
  <si>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</si>
  <si>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</si>
  <si>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</si>
  <si>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</si>
  <si>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</si>
  <si>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</si>
  <si>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</si>
  <si>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</si>
  <si>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</si>
  <si>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</si>
  <si>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</si>
  <si>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</si>
  <si>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</si>
  <si>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</si>
  <si>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</si>
  <si>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</si>
  <si>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</si>
  <si>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</si>
  <si>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</si>
  <si>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</si>
  <si>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</si>
  <si>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</si>
  <si>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</si>
  <si>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</si>
  <si>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</si>
  <si>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</si>
  <si>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</si>
  <si>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</si>
  <si>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</si>
  <si>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</si>
  <si>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</si>
  <si>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</si>
  <si>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</si>
  <si>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</si>
  <si>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</si>
  <si>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</si>
  <si>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</si>
  <si>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</si>
  <si>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</si>
  <si>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</si>
  <si>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</si>
  <si>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</si>
  <si>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</si>
  <si>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</si>
  <si>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</si>
  <si>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</si>
  <si>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</si>
  <si>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</si>
  <si>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</si>
  <si>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</si>
  <si>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</si>
  <si>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</si>
  <si>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</si>
  <si>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</si>
  <si>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</si>
  <si>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</si>
  <si>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</si>
  <si>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</si>
  <si>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</si>
  <si>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</si>
  <si>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</si>
  <si>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</si>
  <si>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</si>
  <si>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</si>
  <si>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</si>
  <si>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</si>
  <si>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</si>
  <si>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</si>
  <si>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</si>
  <si>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</si>
  <si>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</si>
  <si>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</si>
  <si>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</si>
  <si>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</si>
  <si>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</si>
  <si>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</si>
  <si>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</si>
  <si>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</si>
  <si>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</si>
  <si>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</si>
  <si>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</si>
  <si>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</si>
  <si>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</si>
  <si>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</si>
  <si>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</si>
  <si>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</si>
  <si>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</si>
  <si>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</si>
  <si>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</si>
  <si>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</si>
  <si>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</si>
  <si>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</si>
  <si>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</si>
  <si>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</si>
  <si>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</si>
  <si>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</si>
  <si>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</si>
  <si>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</si>
  <si>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</si>
  <si>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</si>
  <si>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</si>
  <si>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</si>
  <si>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</si>
  <si>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</si>
  <si>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</si>
  <si>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</si>
  <si>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</si>
  <si>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</si>
  <si>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</si>
  <si>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</si>
  <si>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</si>
  <si>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</si>
  <si>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</si>
  <si>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</si>
  <si>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</si>
  <si>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</si>
  <si>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</si>
  <si>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</si>
  <si>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</si>
  <si>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</si>
  <si>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</si>
  <si>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</si>
  <si>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</si>
  <si>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</si>
  <si>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</si>
  <si>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</si>
  <si>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</si>
  <si>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</si>
  <si>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</si>
  <si>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</si>
  <si>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</si>
  <si>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</si>
  <si>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</si>
  <si>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</si>
  <si>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</si>
  <si>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</si>
  <si>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</si>
  <si>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</si>
  <si>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</si>
  <si>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</si>
  <si>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</si>
  <si>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</si>
  <si>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</si>
  <si>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</si>
  <si>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</si>
  <si>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</si>
  <si>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</si>
  <si>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</si>
  <si>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</si>
  <si>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</si>
  <si>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</si>
  <si>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</si>
  <si>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</si>
  <si>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</si>
  <si>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</si>
  <si>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</si>
  <si>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</si>
  <si>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</si>
  <si>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</si>
  <si>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</si>
  <si>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</si>
  <si>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</si>
  <si>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</si>
  <si>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</si>
  <si>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</si>
  <si>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</si>
  <si>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</si>
  <si>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</si>
  <si>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</si>
  <si>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</si>
  <si>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</si>
  <si>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</si>
  <si>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</si>
  <si>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</si>
  <si>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</si>
  <si>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</si>
  <si>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</si>
  <si>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</si>
  <si>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</si>
  <si>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</si>
  <si>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</si>
  <si>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</si>
  <si>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</si>
  <si>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</si>
  <si>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</si>
  <si>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</si>
  <si>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</si>
  <si>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</si>
  <si>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</si>
  <si>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</si>
  <si>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</si>
  <si>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</si>
  <si>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</si>
  <si>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</si>
  <si>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</si>
  <si>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</si>
  <si>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</si>
  <si>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</si>
  <si>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</si>
  <si>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</si>
  <si>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</si>
  <si>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</si>
  <si>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</si>
  <si>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</si>
  <si>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</si>
  <si>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</si>
  <si>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</si>
  <si>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</si>
  <si>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</si>
  <si>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</si>
  <si>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</si>
  <si>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</si>
  <si>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</si>
  <si>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</si>
  <si>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</si>
  <si>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</si>
  <si>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</si>
  <si>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</si>
  <si>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</si>
  <si>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</si>
  <si>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</si>
  <si>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</si>
  <si>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</si>
  <si>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</si>
  <si>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</si>
  <si>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</si>
  <si>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</si>
  <si>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</si>
  <si>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</si>
  <si>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</si>
  <si>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</si>
  <si>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</si>
  <si>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</si>
  <si>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</si>
  <si>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</si>
  <si>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</si>
  <si>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</si>
  <si>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</si>
  <si>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</si>
  <si>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</si>
  <si>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</si>
  <si>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</si>
  <si>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</si>
  <si>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</si>
  <si>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</si>
  <si>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</si>
  <si>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</si>
  <si>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</si>
  <si>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</si>
  <si>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</si>
  <si>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</si>
  <si>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</si>
  <si>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</si>
  <si>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</si>
  <si>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</si>
  <si>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</si>
  <si>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</si>
  <si>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</si>
  <si>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</si>
  <si>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</si>
  <si>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</si>
  <si>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</si>
  <si>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</si>
  <si>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</si>
  <si>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</si>
  <si>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</si>
  <si>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</si>
  <si>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</si>
  <si>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</si>
  <si>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</si>
  <si>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</si>
  <si>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</si>
  <si>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</si>
  <si>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</si>
  <si>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</si>
  <si>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</si>
  <si>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</si>
  <si>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</si>
  <si>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</si>
  <si>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</si>
  <si>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</si>
  <si>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</si>
  <si>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</si>
  <si>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</si>
  <si>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</si>
  <si>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</si>
  <si>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</si>
  <si>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</si>
  <si>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</si>
  <si>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</si>
  <si>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</si>
  <si>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</si>
  <si>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</si>
  <si>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</si>
  <si>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</si>
  <si>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</si>
  <si>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</si>
  <si>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</si>
  <si>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</si>
  <si>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</si>
  <si>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</si>
  <si>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</si>
  <si>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</si>
  <si>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</si>
  <si>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</si>
  <si>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</si>
  <si>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</si>
  <si>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</si>
  <si>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</si>
  <si>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</si>
  <si>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</si>
  <si>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</si>
  <si>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</si>
  <si>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</si>
  <si>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</si>
  <si>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</si>
  <si>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</si>
  <si>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</si>
  <si>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</si>
  <si>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</si>
  <si>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</si>
  <si>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</si>
  <si>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</si>
  <si>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</si>
  <si>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</si>
  <si>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</si>
  <si>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</si>
  <si>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</si>
  <si>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</si>
  <si>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</si>
  <si>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</si>
  <si>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</si>
  <si>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</si>
  <si>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</si>
  <si>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</si>
  <si>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</si>
  <si>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</si>
  <si>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</si>
  <si>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</si>
  <si>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</si>
  <si>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</si>
  <si>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</si>
  <si>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</si>
  <si>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</si>
  <si>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</si>
  <si>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</si>
  <si>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</si>
  <si>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</si>
  <si>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</si>
  <si>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</si>
  <si>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</si>
  <si>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</si>
  <si>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</si>
  <si>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</si>
  <si>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</si>
  <si>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</si>
  <si>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</si>
  <si>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</si>
  <si>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</si>
  <si>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</si>
  <si>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</si>
  <si>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</si>
  <si>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</si>
  <si>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</si>
  <si>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</si>
  <si>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</si>
  <si>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</si>
  <si>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</si>
  <si>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</si>
  <si>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</si>
  <si>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</si>
  <si>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</si>
  <si>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</si>
  <si>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</si>
  <si>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</si>
  <si>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</si>
  <si>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</si>
  <si>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</si>
  <si>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</si>
  <si>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</si>
  <si>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</si>
  <si>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</si>
  <si>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</si>
  <si>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</si>
  <si>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</si>
  <si>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</si>
  <si>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</si>
  <si>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</si>
  <si>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</si>
  <si>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</si>
  <si>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</si>
  <si>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</si>
  <si>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</si>
  <si>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</si>
  <si>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</si>
  <si>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</si>
  <si>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</si>
  <si>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</si>
  <si>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</si>
  <si>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</si>
  <si>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</si>
  <si>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</si>
  <si>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</si>
  <si>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</si>
  <si>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</si>
  <si>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</si>
  <si>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</si>
  <si>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</si>
  <si>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</si>
  <si>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</si>
  <si>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</si>
  <si>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</si>
  <si>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</si>
  <si>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</si>
  <si>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</si>
  <si>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</si>
  <si>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</si>
  <si>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</si>
  <si>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</si>
  <si>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</si>
  <si>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</si>
  <si>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</si>
  <si>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</si>
  <si>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</si>
  <si>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</si>
  <si>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</si>
  <si>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</si>
  <si>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</si>
  <si>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</si>
  <si>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</si>
  <si>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</si>
  <si>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</si>
  <si>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</si>
  <si>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</si>
  <si>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</si>
  <si>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</si>
  <si>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</si>
  <si>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</si>
  <si>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</si>
  <si>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</si>
  <si>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</si>
  <si>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</si>
  <si>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</si>
  <si>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</si>
  <si>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</si>
  <si>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</si>
  <si>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</si>
  <si>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</si>
  <si>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</si>
  <si>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</si>
  <si>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</si>
  <si>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</si>
  <si>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</si>
  <si>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</si>
  <si>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</si>
  <si>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</si>
  <si>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</si>
  <si>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</si>
  <si>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</si>
  <si>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</si>
  <si>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</si>
  <si>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</si>
  <si>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</si>
  <si>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</si>
  <si>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</si>
  <si>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</si>
  <si>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</si>
  <si>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</si>
  <si>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</si>
  <si>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</si>
  <si>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</si>
  <si>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</si>
  <si>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</si>
  <si>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</si>
  <si>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</si>
  <si>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</si>
  <si>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</si>
  <si>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</si>
  <si>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</si>
  <si>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</si>
  <si>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</si>
  <si>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</si>
  <si>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</si>
  <si>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</si>
  <si>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</si>
  <si>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</si>
  <si>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</si>
  <si>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</si>
  <si>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</si>
  <si>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</si>
  <si>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</si>
  <si>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</si>
  <si>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</si>
  <si>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</si>
  <si>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</si>
  <si>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</si>
  <si>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</si>
  <si>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</si>
  <si>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</si>
  <si>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</si>
  <si>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</si>
  <si>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</si>
  <si>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</si>
  <si>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</si>
  <si>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</si>
  <si>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</si>
  <si>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</si>
  <si>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</si>
  <si>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</si>
  <si>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</si>
  <si>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</si>
  <si>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</si>
  <si>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</si>
  <si>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</si>
  <si>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</si>
  <si>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</si>
  <si>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</si>
  <si>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</si>
  <si>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</si>
  <si>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</si>
  <si>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</si>
  <si>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</si>
  <si>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</si>
  <si>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</si>
  <si>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</si>
  <si>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</si>
  <si>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</si>
  <si>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</si>
  <si>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</si>
  <si>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</si>
  <si>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</si>
  <si>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</si>
  <si>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</si>
  <si>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</si>
  <si>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</si>
  <si>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</si>
  <si>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</si>
  <si>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</si>
  <si>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</si>
  <si>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</si>
  <si>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</si>
  <si>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</si>
  <si>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</si>
  <si>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</si>
  <si>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</si>
  <si>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</si>
  <si>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</si>
  <si>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</si>
  <si>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</si>
  <si>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</si>
  <si>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</si>
  <si>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</si>
  <si>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</si>
  <si>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</si>
  <si>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</si>
  <si>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</si>
  <si>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</si>
  <si>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</si>
  <si>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</si>
  <si>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0000000534</t>
  </si>
  <si>
    <t>0000000505</t>
  </si>
  <si>
    <t>0000000463</t>
  </si>
  <si>
    <t>0000000517</t>
  </si>
  <si>
    <t>0000000424</t>
  </si>
  <si>
    <t>0000000360</t>
  </si>
  <si>
    <t>0000000419</t>
  </si>
  <si>
    <t>0000000458</t>
  </si>
  <si>
    <t>PRESTAR SERVICIOS DE APOYO A LA GESTIÓN EN LA SUBDIRECCIÓN DE ASUNTOS DELA LIBERTAD RELIGIOSA Y DE CONCIENCIA PARAREALIZAR LA GESTIÓN TÉCNICA PARA LA IMPLEMENTACIÓN Y TERRITORIALIZACIÓNDE LA POLÍTICA PÚBLICA DISTRITAL DE LIBERTADES FUNDAMENTALES DERELIGIÓN, CULTO Y CONCIENCIA.</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</si>
  <si>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</si>
  <si>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SERVICIOS DE APOYO A LA GESTIÓN PARA ATENDER A LA CIUDADANÍA QUEASISTE A LOS ESPACIOS DE ATENCIÓNDIFERENCIADA Y REALIZAR EL ACOMPAÑAMIENTO A PROCESOS COMUNITARIOS YORGANIZACIONALES LOCALES Y DISTRITALES</t>
  </si>
  <si>
    <t>PRESTAR SERVICIOS PROFESIONALES EN LA SUBDIRECCIÓN DE ASUNTOS DE LALIBERTAD RELIGIOSA Y DE CONCIENCIA PARA REALIZAR LA GESTIÓN TÉCNICA PARALA IMPLEMENTACIÓN Y TERRITORIALIZACIÓN DE LA POLÍTICA PÚBLICA DISTRITALDE LIBERTADES FUNDAMENTALES DE RELIGIÓN, CULTO Y CONCIENCIA EN LAIMPLEMENTACIÓN DE PRODUCTOS DE LA LÍNEA DE INVESTIGACIÓN</t>
  </si>
  <si>
    <t>PRESTAR SERVICIOS PROFESIONALES PARA EL DESARROLLO DE ESTRATEGIAS DEIMPLEMENTACIÓN DEL ENFOQUE ÉTNICODIFERENCIAL, Y LA DEFINICIÓN DE ACCIONES Y LÍNEAS DE TRABAJO PARA LAATENCIÓN DE NECESIDADES DE LOS GRUPOS ÉTNICOSRESIDENTES EN BOGOTÁ</t>
  </si>
  <si>
    <t>Cumplimiento artículo 6 Decreto Distrital 062 de 2024 en materia deAusteridad - contratos de prestación de servicios profesionales y deapoyo a la gestión</t>
  </si>
  <si>
    <t>0000000233</t>
  </si>
  <si>
    <t>0000000189</t>
  </si>
  <si>
    <t>0000000402</t>
  </si>
  <si>
    <t>0000000479</t>
  </si>
  <si>
    <t>0000000470</t>
  </si>
  <si>
    <t>Solicitud CDP para cubrir las cotizaciones de contratistas de laDirección para la Gestión Policiva y la Subsecretaría de Gestión Localen riesgo ARL V.</t>
  </si>
  <si>
    <t>PRESTAR SERVICIOS PARA APOYAR JURÍDICAMENTE A LA SECRETARÍA DISTRITAL DEGOBIERNO EN LA GESTIÓN REQUERIDA PARA LAEJECUCIÓN DE ACCIONES RELACIONADAS CON EL CUMPLIMIENTO DE LANORMATIVIDAD EXIGIBLE, ESPECIALMENTE EN MATERIA POLICIVA PARA ELDESARROLLO DE ACTIVIDADES ECONÓMICAS DE HABILIDAD Y DESTREZA, LAAUTORIZACIÓN, SEGUIMIENTO Y CIERRE DE LOS CONCURSOS, ASÍ COMO ELREGISTRO DE LOS PARQUES DE DIVERSIONES, ATRACCIONES MECÁNICAS Y CENTROSY DISPOSITIVOS DE ENTRETENIMIENTO EN BOGOTÁ, D.C</t>
  </si>
  <si>
    <t>PRESTAR LOS SERVICIOS PROFESIONALES A LA DIRECCIÓN PARA LA GESTIÓNPOLICIVA DE LA SECRETARÍA DISTRITAL DE GOBIERNO&lt;(&gt;,&lt;)&gt;APOYANDO LAS ACCIONES DE DESCONGESTIÓN A PARTIR DE LA CAPACITACIÓN YSOPORTE TÉCNICO EN SITIO A LOS USUARIOS DELAPLICATIVO INSTITUCIONAL SIACTUA EN LAS ALCALDÍAS LOCALES EN LO QUERESPECTA CON ACTUACIONES ADMINISTRATIVAS</t>
  </si>
  <si>
    <t>0000000365</t>
  </si>
  <si>
    <t>PRESTAR SERVICIOS PROFESIONALES PARA IMPLEMENTAR EL PROGRAMA DE CULTURADE DIÁLOGO CON ENFOQUE TERRITORIAL PARA LA RESOLUCIÓN ESTRATÉGICA DECONFLICTOS DE LA DIRECCIÓN DE CONVIVENCIA Y DIÁLOGO SOCIAL</t>
  </si>
  <si>
    <t>PRESTAR LOS SERVICIOS PROFESIONALES PARA EL TRÁMITE Y SEGUIMIENTO DE LASPROPOSICIONES Y DEBATES DE CONTROL POLÍTICOQUE REALICE EL CONCEJO DE BOGOTÁ, D.C., DE ACUERDO CON LO ESTABLECIDO ENLA NORMATIVIDAD VIGTENTE Y LOS LINEAMIENTOSDEL SUPERVISOR DEL CONTRATO.</t>
  </si>
  <si>
    <t>RESTAR LOS SERVICIOS PROFESIONALES PARA EL AJUSTE, RETROALIMIENTACIÓN,APROBACIÓN Y SEGUIMIENTO DEL PLAN DE ACCIÓNDEL FORTALECIMIENTO DE LAS RELACIONES DE LA ADMINISTRACIÓN CON LASJUNTAS ADMINISTRADORAS LOCALES Y LA ATENCIÓN A LAS MESAS DE GESTIÓNLOCAL QUE LE SEAN DESIGNADAS, CONFORME A LOS LINEAMIENTOS QUE SE TENGANADOPTADOS EN LA DIRECCIÓN DE RELACIONES POLÍTICAS.</t>
  </si>
  <si>
    <t>0000000492</t>
  </si>
  <si>
    <t>0000000379</t>
  </si>
  <si>
    <t>0000000440</t>
  </si>
  <si>
    <t>0000000531</t>
  </si>
  <si>
    <t>0000000532</t>
  </si>
  <si>
    <t>0000000533</t>
  </si>
  <si>
    <t>0000000548</t>
  </si>
  <si>
    <t>0000000544</t>
  </si>
  <si>
    <t>0000000461</t>
  </si>
  <si>
    <t>0000000495</t>
  </si>
  <si>
    <t>0000000499</t>
  </si>
  <si>
    <t>0000000485</t>
  </si>
  <si>
    <t>0000000435</t>
  </si>
  <si>
    <t>PRESTAR SERVICIOS DE APOYO OPERATIVO EN LOS PROCESOS ARCHIVÍSTICOS SEGÚNNECESIDAD DEL SERVICIO EN LA SECRETARÍA DISTRITAL DE GOBIERNO</t>
  </si>
  <si>
    <t>PRESTAR LOS SERVICIOS DE APOYO A LA CUSTODIA Y TRASLADO DE LOS ARCHIVOSEN SU ESTADO NATURAL DE LA SECRETARÍA DISTRITAL DE GOBIERNO</t>
  </si>
  <si>
    <t>PRESTAR LOS SERVICIOS DE APOYO A LA DIRECCIÓN ADMINISTRATIVA DE LASECRETARÍA DISTRITAL DE GOBIERNO EN ASPECTOS TÉCNICOS Y ADMINISTRATIVOSRELACIONADO CON EL MANTENIMIENTO Y BUEN FUNCIONAMIENTO DE LAINFRAESTRUCTURA DE LOS PREDIOS A CARGO DE LA ENTIDAD.</t>
  </si>
  <si>
    <t>PRESTAR SERVICIOS PROFESIONALES PARA APOYAR EL CUBRIMIENTO DEACTIVIDADES Y EVENTOS PERIODÍSTICOS QUE ADELANTE LAOFICINA DE COMUNICACIONES DE LA SECRETARIA DE GOBIERNO.</t>
  </si>
  <si>
    <t>PRESTAR LOS SERVICIOS PROFESIONALES PARA EL DESARROLLO DEL MODELO DEANALÍTICA INSTITUCIONAL DE LA ENTIDAD Y EL PLANESTADÍSTICO DISTRITAL.</t>
  </si>
  <si>
    <t>PRESTAR LOS SERVICIOS PROFESIONALES EN LA SECRETARÍA DISTRITAL DEGOBIERNO PARA LIDERAR LA ASESORÍA Y ELACOMPAÑAMIENTO FRENTE A LOS LINEAMIENTOS DE LA AGENDA PÚBLICA,FORMULACIÓN, IMPLEMENTACIÓN, MONITOREO Y EVALUACIÓNDE LAS POLÍTICAS PÚBLICAS DE RESPONSABILIDAD DEL SECTOR GOBIERNO.</t>
  </si>
  <si>
    <t>PRESTAR LOS SERVICIOS PROFESIONALES PARA APOYAR EN LA FORMULACIÓN,IMPLEMENTACIÓN Y DESARROLLO DE PRODUCTOS PERIODÍSTICOS EN LA SECRETARÍADISTRITAL DE GOBIERNO</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</si>
  <si>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</si>
  <si>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LOS SERVICIOS PARA LA REALIZACIÓN DE CONTENIDOS AUDIOVISUALES AFIN DE DIVULGAR LA GESTION DE LA SECRETARIADISTRITAL DE GOBIERNO.</t>
  </si>
  <si>
    <t>Prestar los servicios para adelantar el proceso de selección previo,basado en el mérito, mediante procedimientos y medios técnicos,objetivos e imparciales, que permitan la participación en igualdad decondiciones de los y las concursantes, que se presenten como aspirantespara la integración de ternas para la designación de alcaldes yalcaldesas locales en las 20 Localidades en las que se encuentradistribuido el Distrito Capital.</t>
  </si>
  <si>
    <t>PRESTAR LOS SERVICIOS PROFESIONALES EN LA DIRECCIÓN PARA LA GESTIÓN DELDESARROLLO LOCAL, APOYANDO LAS ACTIVIDADESDE ASISTENCIA TÉCNICA INTEGRAL EN EL DESARROLLO Y PLANEACIÓN LOSPROYECTOS DE INVERSIÓN LOCAL QUE ADELANTAN LOS FONDOS DE DESARROLLOLOCAL - FDL.</t>
  </si>
  <si>
    <t>PRESTAR LOS SERVICIOS PROFESIONALES EN LA DIRECCIÓN PARA LA GESTIÓN DELDESARROLLO LOCAL APOYANDO LOS PROCESOSQUE IMPACTEN Y MEJOREN LA GESTIÓN DE LOS FONDOS DE DESARROLLO LOCAL FDL</t>
  </si>
  <si>
    <t>PRESTAR LOS SERVICIOS PROFESIONALES EN LA DIRECCIÓN PARA LA GESTIÓN DELDESARROLLO LOCAL PARA LLEVAR A CABO LACONSTRUCCIÓN, SOPORTE, ACTUALIZACIÓN Y MANTENIMIENTO DEL SISTEMA DEINFORMACIÓN PARA LA PROGRAMACIÓN, SEGUIMIENTOY EVALUACIÓN DE LA GESTIÓN INSTITUCIONAL (SIPSE LOCAL) ENMARCADA DENTRODE LAS ETAPAS DE ANÁLISIS, DISEÑO, DESARROLLO EIMPLEMENTACIÓN DEL MISMO, BAJO ARQUITECTURA DE DESARROLLO JAVA Y BASE DEDATOS ORACLE EN ARTICULACIÓN CON ELCENTRO DE GOBIERNO LOCAL.</t>
  </si>
  <si>
    <t>PRESTACIÓN DE SERVICIOS PROFESIONALES A LA DIRECCIÓN PARA LA GESTIÓN DELDESARROLLO LOCAL EN EL APOYO TÉCNICO AL DESARROLLO Y PLANEACIÓN CONENFOQUE ÉTNICO DE LOS PROYECTOS DE INVERSIÓN EN EL MARCO DE ASISTENCIATÉCNICA INTEGRAL DIRIGIDA A LOS FONDOS DE DESARROLLO</t>
  </si>
  <si>
    <t>PRESTAR LOS SERVICIOS PROFESIONALES EN LA DIRECCIÓN PARA LA GESTIÓN DELDESARROLLO LOCAL, APOYANDO LAS ACTIVIDADES DE ASISTENCIA TÉCNICAINTEGRAL EN EL DESARROLLO Y PLANEACIÓN LOS PROYECTOS DE INVERSIÓN LOCALQUE ADELANTAN LOS FONDOS DE DESARROLLO LOCAL - FDL.</t>
  </si>
  <si>
    <t>0000000287</t>
  </si>
  <si>
    <t>0000000399</t>
  </si>
  <si>
    <t>0000000312</t>
  </si>
  <si>
    <t>0000000221</t>
  </si>
  <si>
    <t>0000000315</t>
  </si>
  <si>
    <t>0000000222</t>
  </si>
  <si>
    <t>0000000307</t>
  </si>
  <si>
    <t>MARZO</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</si>
  <si>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</si>
  <si>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</si>
  <si>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</si>
  <si>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</si>
  <si>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</si>
  <si>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</si>
  <si>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</si>
  <si>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</si>
  <si>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</si>
  <si>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</si>
  <si>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</si>
  <si>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</si>
  <si>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</si>
  <si>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</si>
  <si>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</si>
  <si>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</si>
  <si>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</si>
  <si>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</si>
  <si>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</si>
  <si>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</si>
  <si>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</si>
  <si>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</si>
  <si>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</si>
  <si>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</si>
  <si>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</si>
  <si>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</si>
  <si>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</si>
  <si>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</si>
  <si>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</si>
  <si>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</si>
  <si>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</si>
  <si>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</si>
  <si>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</si>
  <si>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</si>
  <si>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</si>
  <si>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</si>
  <si>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</si>
  <si>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</si>
  <si>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</si>
  <si>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</si>
  <si>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</si>
  <si>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</si>
  <si>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</si>
  <si>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</si>
  <si>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</si>
  <si>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</si>
  <si>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</si>
  <si>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</si>
  <si>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</si>
  <si>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</si>
  <si>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</si>
  <si>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</si>
  <si>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</si>
  <si>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</si>
  <si>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</si>
  <si>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</si>
  <si>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</si>
  <si>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</si>
  <si>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</si>
  <si>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</si>
  <si>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</si>
  <si>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</si>
  <si>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</si>
  <si>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</si>
  <si>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</si>
  <si>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</si>
  <si>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</si>
  <si>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</si>
  <si>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</si>
  <si>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</si>
  <si>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</si>
  <si>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</si>
  <si>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</si>
  <si>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</si>
  <si>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</si>
  <si>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</si>
  <si>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</si>
  <si>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</si>
  <si>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</si>
  <si>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</si>
  <si>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</si>
  <si>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</si>
  <si>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</si>
  <si>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</si>
  <si>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</si>
  <si>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</si>
  <si>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</si>
  <si>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</si>
  <si>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</si>
  <si>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</si>
  <si>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</si>
  <si>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</si>
  <si>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</si>
  <si>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</si>
  <si>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</si>
  <si>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</si>
  <si>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</si>
  <si>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</si>
  <si>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</si>
  <si>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</si>
  <si>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</si>
  <si>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</si>
  <si>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</si>
  <si>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</si>
  <si>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</si>
  <si>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</si>
  <si>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</si>
  <si>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</si>
  <si>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</si>
  <si>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</si>
  <si>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</si>
  <si>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</si>
  <si>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</si>
  <si>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</si>
  <si>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</si>
  <si>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</si>
  <si>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</si>
  <si>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</si>
  <si>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</si>
  <si>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</si>
  <si>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</si>
  <si>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</si>
  <si>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</si>
  <si>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</si>
  <si>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</si>
  <si>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</si>
  <si>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</si>
  <si>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</si>
  <si>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</si>
  <si>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</si>
  <si>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</si>
  <si>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</si>
  <si>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</si>
  <si>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</si>
  <si>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</si>
  <si>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</si>
  <si>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</si>
  <si>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</si>
  <si>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</si>
  <si>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</si>
  <si>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</si>
  <si>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</si>
  <si>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</si>
  <si>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</si>
  <si>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</si>
  <si>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</si>
  <si>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</si>
  <si>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</si>
  <si>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</si>
  <si>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</si>
  <si>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</si>
  <si>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</si>
  <si>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</si>
  <si>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</si>
  <si>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</si>
  <si>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</si>
  <si>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</si>
  <si>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</si>
  <si>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</si>
  <si>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</si>
  <si>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</si>
  <si>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</si>
  <si>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</si>
  <si>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</si>
  <si>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</si>
  <si>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</si>
  <si>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</si>
  <si>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</si>
  <si>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</si>
  <si>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</si>
  <si>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</si>
  <si>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</si>
  <si>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</si>
  <si>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</si>
  <si>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</si>
  <si>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</si>
  <si>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</si>
  <si>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</si>
  <si>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</si>
  <si>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</si>
  <si>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</si>
  <si>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</si>
  <si>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</si>
  <si>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</si>
  <si>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</si>
  <si>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</si>
  <si>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</si>
  <si>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</si>
  <si>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</si>
  <si>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</si>
  <si>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</si>
  <si>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</si>
  <si>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</si>
  <si>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</si>
  <si>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</si>
  <si>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</si>
  <si>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</si>
  <si>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</si>
  <si>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</si>
  <si>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</si>
  <si>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</si>
  <si>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</si>
  <si>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</si>
  <si>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</si>
  <si>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</si>
  <si>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</si>
  <si>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</si>
  <si>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</si>
  <si>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</si>
  <si>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</si>
  <si>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</si>
  <si>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</si>
  <si>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</si>
  <si>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</si>
  <si>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</si>
  <si>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</si>
  <si>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</si>
  <si>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</si>
  <si>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</si>
  <si>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</si>
  <si>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</si>
  <si>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</si>
  <si>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</si>
  <si>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</si>
  <si>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</si>
  <si>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</si>
  <si>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</si>
  <si>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</si>
  <si>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</si>
  <si>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</si>
  <si>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</si>
  <si>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</si>
  <si>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</si>
  <si>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</si>
  <si>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</si>
  <si>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</si>
  <si>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</si>
  <si>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</si>
  <si>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</si>
  <si>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</si>
  <si>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</si>
  <si>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</si>
  <si>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</si>
  <si>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</si>
  <si>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</si>
  <si>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</si>
  <si>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</si>
  <si>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</si>
  <si>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</si>
  <si>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</si>
  <si>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</si>
  <si>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</si>
  <si>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</si>
  <si>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</si>
  <si>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</si>
  <si>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</si>
  <si>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</si>
  <si>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</si>
  <si>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</si>
  <si>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</si>
  <si>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</si>
  <si>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</si>
  <si>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</si>
  <si>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</si>
  <si>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</si>
  <si>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</si>
  <si>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</si>
  <si>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</si>
  <si>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</si>
  <si>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</si>
  <si>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</si>
  <si>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</si>
  <si>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</si>
  <si>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</si>
  <si>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</si>
  <si>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</si>
  <si>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</si>
  <si>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</si>
  <si>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</si>
  <si>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</si>
  <si>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</si>
  <si>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</si>
  <si>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</si>
  <si>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</si>
  <si>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</si>
  <si>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</si>
  <si>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</si>
  <si>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</si>
  <si>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</si>
  <si>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</si>
  <si>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</si>
  <si>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</si>
  <si>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</si>
  <si>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</si>
  <si>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</si>
  <si>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</si>
  <si>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</si>
  <si>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</si>
  <si>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</si>
  <si>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</si>
  <si>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</si>
  <si>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</si>
  <si>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</si>
  <si>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</si>
  <si>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</si>
  <si>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</si>
  <si>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</si>
  <si>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</si>
  <si>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</si>
  <si>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</si>
  <si>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</si>
  <si>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</si>
  <si>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</si>
  <si>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</si>
  <si>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</si>
  <si>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</si>
  <si>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</si>
  <si>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</si>
  <si>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</si>
  <si>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</si>
  <si>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</si>
  <si>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</si>
  <si>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</si>
  <si>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</si>
  <si>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</si>
  <si>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</si>
  <si>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</si>
  <si>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</si>
  <si>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</si>
  <si>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</si>
  <si>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</si>
  <si>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</si>
  <si>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</si>
  <si>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</si>
  <si>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</si>
  <si>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</si>
  <si>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</si>
  <si>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</si>
  <si>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</si>
  <si>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</si>
  <si>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</si>
  <si>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</si>
  <si>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</si>
  <si>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</si>
  <si>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</si>
  <si>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</si>
  <si>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</si>
  <si>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</si>
  <si>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</si>
  <si>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</si>
  <si>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</si>
  <si>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</si>
  <si>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</si>
  <si>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</si>
  <si>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</si>
  <si>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</si>
  <si>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</si>
  <si>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</si>
  <si>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</si>
  <si>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</si>
  <si>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</si>
  <si>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</si>
  <si>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</si>
  <si>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</si>
  <si>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</si>
  <si>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</si>
  <si>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</si>
  <si>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</si>
  <si>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</si>
  <si>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</si>
  <si>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</si>
  <si>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</si>
  <si>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</si>
  <si>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</si>
  <si>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</si>
  <si>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</si>
  <si>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</si>
  <si>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</si>
  <si>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</si>
  <si>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</si>
  <si>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</si>
  <si>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</si>
  <si>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</si>
  <si>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</si>
  <si>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</si>
  <si>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</si>
  <si>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</si>
  <si>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</si>
  <si>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</si>
  <si>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</si>
  <si>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</si>
  <si>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</si>
  <si>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</si>
  <si>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</si>
  <si>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</si>
  <si>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</si>
  <si>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</si>
  <si>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</si>
  <si>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</si>
  <si>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</si>
  <si>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</si>
  <si>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</si>
  <si>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</si>
  <si>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</si>
  <si>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</si>
  <si>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</si>
  <si>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</si>
  <si>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</si>
  <si>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</si>
  <si>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</si>
  <si>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</si>
  <si>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</si>
  <si>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</si>
  <si>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</si>
  <si>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</si>
  <si>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</si>
  <si>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</si>
  <si>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</si>
  <si>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</si>
  <si>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</si>
  <si>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</si>
  <si>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</si>
  <si>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</si>
  <si>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</si>
  <si>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</si>
  <si>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</si>
  <si>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</si>
  <si>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</si>
  <si>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</si>
  <si>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</si>
  <si>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</si>
  <si>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</si>
  <si>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</si>
  <si>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</si>
  <si>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</si>
  <si>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</si>
  <si>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</si>
  <si>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</si>
  <si>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</si>
  <si>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</si>
  <si>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</si>
  <si>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</si>
  <si>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</si>
  <si>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</si>
  <si>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</si>
  <si>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</si>
  <si>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</si>
  <si>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</si>
  <si>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</si>
  <si>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</si>
  <si>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</si>
  <si>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</si>
  <si>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</si>
  <si>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</si>
  <si>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</si>
  <si>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</si>
  <si>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</si>
  <si>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</si>
  <si>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</si>
  <si>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</si>
  <si>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</si>
  <si>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</si>
  <si>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</si>
  <si>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</si>
  <si>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</si>
  <si>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</si>
  <si>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</si>
  <si>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</si>
  <si>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</si>
  <si>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</si>
  <si>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</si>
  <si>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</si>
  <si>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</si>
  <si>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</si>
  <si>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</si>
  <si>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</si>
  <si>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</si>
  <si>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</si>
  <si>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</si>
  <si>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</si>
  <si>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</si>
  <si>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</si>
  <si>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</si>
  <si>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</si>
  <si>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</si>
  <si>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</si>
  <si>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</si>
  <si>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</si>
  <si>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</si>
  <si>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</si>
  <si>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</si>
  <si>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</si>
  <si>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</si>
  <si>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</si>
  <si>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</si>
  <si>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</si>
  <si>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</si>
  <si>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</si>
  <si>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</si>
  <si>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</si>
  <si>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</si>
  <si>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</si>
  <si>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</si>
  <si>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</si>
  <si>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</si>
  <si>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</si>
  <si>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</si>
  <si>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</si>
  <si>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</si>
  <si>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</si>
  <si>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</si>
  <si>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</si>
  <si>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</si>
  <si>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</si>
  <si>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</si>
  <si>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</si>
  <si>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</si>
  <si>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</si>
  <si>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</si>
  <si>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</si>
  <si>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</si>
  <si>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</si>
  <si>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</si>
  <si>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</si>
  <si>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</si>
  <si>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</si>
  <si>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</si>
  <si>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</si>
  <si>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</si>
  <si>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</si>
  <si>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</si>
  <si>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</si>
  <si>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</si>
  <si>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</si>
  <si>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</si>
  <si>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</si>
  <si>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</si>
  <si>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</si>
  <si>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</si>
  <si>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</si>
  <si>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</si>
  <si>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</si>
  <si>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</si>
  <si>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</si>
  <si>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</si>
  <si>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</si>
  <si>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</si>
  <si>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</si>
  <si>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</si>
  <si>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</si>
  <si>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</si>
  <si>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</si>
  <si>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 deabuso de autoridad por parte de la fuerza pública, firmantes del acuerdode paz, lideres, lideresas, población en proceso de reintegración yreincorporación a la vida civil, defensores y defensoras de derechoshumanos, que demanden medidas de prevención.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</si>
  <si>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 y políticapública de nuevosbogotanos en el distrito capital.</t>
  </si>
  <si>
    <t>PRESTAR SERVICIOS PROFESIONALES APOYANDO LA FORMULACIÓN DE LAS METAS YPROYECTOS DEL PLAN DISTRITAL DE DESARROLLO A CARGO DE LA SUBDIRECCIÓN DEASUNTOS INDÍGENAS Y RROM. POLITICA PÚBLICA</t>
  </si>
  <si>
    <t>PRESTAR SERVICIOS PROFESIONALES PARA LA IMPLEMENTACIÓN Y SEGUIMIENTO DELA POLÍTICA PÚBLICA NEGRA AFROCOLOMBIANAESPECIALMENTE DEL CAPÍTULO PALENQUERO, Y LAS ACCIONES CONCERTADAS CON LAPOBLACIÓN RAIZAL</t>
  </si>
  <si>
    <t>0000000696</t>
  </si>
  <si>
    <t>0000000693</t>
  </si>
  <si>
    <t>0000000748</t>
  </si>
  <si>
    <t>0000000734</t>
  </si>
  <si>
    <t>0000000697</t>
  </si>
  <si>
    <t>PRESTAR SERVICIOS DE APOYO ADMINISTRATIVO A LA SUBSECRETARÍA DE GESTIÓNLOCAL PARA COLABORAR EN LA PLANEACIÓN&lt;(&gt;,&lt;)&gt; EJECUCIÓN Y SEGUIMIENTO DELAS POLÍTICAS PÚBLICAS IMPLEMENTADAS POR LA SECRETARÍA DISTRITAL DEGOBIERNO Y EN ESPECIALPOR LOS FONDOS DE DESARROLLO LOCAL</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</si>
  <si>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</si>
  <si>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</si>
  <si>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</si>
  <si>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</si>
  <si>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SERVICIOS PROFESIONALES EN LA DIRECCIÓN PARA LA GESTIÓN POLICIVAPARA APOYAR LA ARTICULACIÓN DE LOS ASPECTOSRELACIONADOS CON OCUPACIONES ILEGALES Y ESPACIO PÚBLICO</t>
  </si>
  <si>
    <t>PRESTAR SERVICIOS PROFESIONALES EN LA DIRECCIÓN PARA LA GESTIÓN POLICIVAPARA BRINDAR APOYO EN LAS ACCIONES DE INSPECCIÓN, VIGILANCIA Y CONTROL YCUMPLIMIENTO DE SENTENCIAS JUDICIALES Y OCUPACIONES ILEGALES</t>
  </si>
  <si>
    <t>PRESTAR LOS SERVICIOS PROFESIONALES A LA DIRECCIÓN PARA LA GESTIÓNPOLICIVA PARA ADELANTAR LAS ACCIONES RELACIONADASCON EL SISTEMA INTEGRADO DE GESTIÓN 'MATIZ' Y EL MODELO INTEGRADO DEPLANEACIÓN Y GESTIÓN</t>
  </si>
  <si>
    <t>PRESTAR SERVICIOS PROFESIONALES PARA ASESORAR LAIMPLEMENTACIÓN YSEGUIMIENTO DEL MODELO DE GESTIÓN POLICIVA LIDERADO DESDE LA SECRETARÍADISTRITAL DE GOBIERNO</t>
  </si>
  <si>
    <t>RENOVAR LA PRESTACIÓN DE LOS SERVICIOS DE NUBE PÚBLICA IV MICROSOFTAZURE PARA GARANTIZAR CONTINUIDAD Y DISPONIBILIDAD DE LOS SERVICIOS QUESE OFRECEN DESDE LA DIRECCIÓN DE TECNOLOGÍAS E INFORMACIÓN DE LASECRETARÍA DISTRITAL DE GOBIERNO DE BOGOTÁ</t>
  </si>
  <si>
    <t>0000000604</t>
  </si>
  <si>
    <t>0000000713</t>
  </si>
  <si>
    <t>0000000562</t>
  </si>
  <si>
    <t>0000000691</t>
  </si>
  <si>
    <t>0000000746</t>
  </si>
  <si>
    <t>0000000741</t>
  </si>
  <si>
    <t>0000000611</t>
  </si>
  <si>
    <t>0000000619</t>
  </si>
  <si>
    <t>0000000747</t>
  </si>
  <si>
    <t>0000000682</t>
  </si>
  <si>
    <t>Prestar servicios de apoyo a la gestión para la dirección de convivenciay diálogo social en la implementación y promoción de la sana convivenciaen el fútbol dentro y fuera del estadio y los demás temas relacionadoscon la convivencia, diálogo social y protestas.</t>
  </si>
  <si>
    <t>Prestar servicios de apoyo a la gestión para la dirección de convivenciay diálogo social en la implementación y promoción de la sana convivenciaen el fútbol dentro y fuera del estadio y los demás temas relacionadoscon la convivencia, diálogo social y protestas</t>
  </si>
  <si>
    <t>Prestar servicios de apoyo a la gestión en la dirección de convivencia ydiálogo social para apoyar la implementación del programa de diálogosocial, así como las actividades requeridas del sistema único de gestiónde aglomeraciones de público - SUGA</t>
  </si>
  <si>
    <t>Prestar servicios profesionales para la dirección de convivencia ydiálogo social en el apoyo a la coordinación de las acciones quepromuevan la sana convivencia en el fútbol dentro y fuera del estadio,así como promoverlo en las demás localidades y los temas relacionadoscon la convivencia, diálogo social y protestas.</t>
  </si>
  <si>
    <t>0000000657</t>
  </si>
  <si>
    <t>0000000715</t>
  </si>
  <si>
    <t>0000000640</t>
  </si>
  <si>
    <t>0000000641</t>
  </si>
  <si>
    <t>0000000743</t>
  </si>
  <si>
    <t>0000000742</t>
  </si>
  <si>
    <t>0000000716</t>
  </si>
  <si>
    <t>Prestar servicios de apoyo en la gestión en la subsecretaría para lagobernabilidad y la garantía de derecho para apoyar los procesos dedifusión estratégica de la Subsecretaría y sus dependencias adscritas.</t>
  </si>
  <si>
    <t>Prestación de servicios profesionales especializados para asistir desdeel componente jurídico los procesos de planeación, seguimientoestratégico y articulación para el fomento de los mecanismos departicipación ciudadana en el marco de las competencias de la secretariade gobierno</t>
  </si>
  <si>
    <t>PRESTACIÓN DE SERVICIOS PROFESIONALES ESPECIALIZADOS PARA EL SEGUIMIENTOAL CUMPLIMIENTO Y EJECUCIÓN DE LOS PLANES&lt;(&gt;,&lt;)&gt;PROGRAMAS Y PROYECTOS ASOCIADOS A LOS PROCESOS DE PARTICIPACIÓNCIUDADANA EN EL MARCO DE LA ESTRATEGIA DE GOBIERNO ABIERTO</t>
  </si>
  <si>
    <t>0000000733</t>
  </si>
  <si>
    <t>0000000745</t>
  </si>
  <si>
    <t>0000000723</t>
  </si>
  <si>
    <t>Disposición de recursos para cubrir la cotización de una contratista delDespacho de la Secretaría Distrital de Gobierno en riesgo ARL V.</t>
  </si>
  <si>
    <t>PRESTAR SERVICIOS DE APOYO OPERATIVO EN LOS PROCESOS ARCHIVÍSTICOS SEGÚNNECESIDAD DEL SERVICIO EN LA SECRETARÍADISTRITAL DE GOBIERNO</t>
  </si>
  <si>
    <t>PRESTAR LOS SERVICIOS DE APOYO A LA GESTIÓN EN LA SECRETARÍA DE GOBIERNOEN TODOS LOS ASUNTOS RELACIONADOS CON LA ENTREGA OPORTUNA DECORRESPONDENCIA, QUE SE GENEREN AL INTERIOR DE LA DEPENDENCIA DONDE SEENCUENTRE ASIGNADA.</t>
  </si>
  <si>
    <t>PRESTAR SERVICIOS TÉCNICOS OPERATIVOS PARA EL DESARROLLO Y LAIMPLEMENTACIÓN DE LAS ACTIVIDADES PROGRAMADAS EN EL MARCO DE LOS PLANESINSTITUCIONALES DE GESTIÓN DOCUMENTAL DE LA SECRETARÍA DISTRITAL DEGOBIERNO.</t>
  </si>
  <si>
    <t>PRESTAR LOS SERVICIOS DE APOYO A LA GESTIÓN EN EL CONTROL, SEGUIMIENTO YCOORDINACIÓN ADMINISTRATIVA DE LOS SERVICIOSA CARGO DE LA SECRETARIA DISTRITAL DE GOBIERNO.</t>
  </si>
  <si>
    <t>PRESTAR LOS SERVICIOS DE APOYO A LA GESTIÓN EN LA SECRETARIA DISTRITALDE GOBIERNO EN EL PROCESO DE ALMACÉN E INVENTARIOS, CUMPLIENDO LANORMATIVA VIGENTE.</t>
  </si>
  <si>
    <t>PRESTAR SERVICIOS DE APOYO A LA GESTIÓN PARA EL DISEÑO Y PRODUCCIÓN DEPIEZAS GRÁFICAS Y AUDIOVISUALES PARA LASPLATAFORMAS DIGITALES Y DEMÁS MEDIOS INTERNOS Y EXTERNOS DE LA ENTIDAD</t>
  </si>
  <si>
    <t>PRESTACIÓN DE SERVICIOS DE APOYO A LA GESTIÓN PARA SOPORTAR LASSOLUCIONES BASADAS EN POWER PLATFORM EN LO RELACIONADO CON LAADMINISTRACIÓN DE LA PLATAFORMA, CREACIÓN, MANTENIMIENTO E INTEGRACIÓNDE LAS SOLUCIONES Y GESTIÓN DE NUEVOS REQUERIMIENTOS ASI COMO CONSOLUCIONES DE ADMINISTRACIÓN PARA OFFICE 365 Y DIRECTORIO ACTIVO DE LAENTIDAD.</t>
  </si>
  <si>
    <t>PRESTAR SUS SERVICIOS PROFESIONALES COMO ABOGADO EN LA DIRECCIÓNJURÍDICA EN TODOS AQUELLOS ASUNTOS RELACIONADOS CON LA REPRESENTACIÓNJUDICIAL, ESPECIALMENTE EN EL TRÁMITE DE LAS ACCIONES CONSTITUCIONALESQUE IMPETRAN LOS CIUDADANOS Y EN LAS QUE SE ENCUENTRA VINCULADA LAENTIDAD, ASÍ COMO LA PROYECCIÓN DE LA DEPENDENCIA DONDE SE ENCUENTRAASIGNADA</t>
  </si>
  <si>
    <t>Disposición de recursos para cubrir las cotizaciones de contratista dela Oficina Asesora de Comunicaciones en ARL riesgo V</t>
  </si>
  <si>
    <t>PRESTAR SERVICIOS PROFESIONALES PARA APOYAR Y ACOMPAÑAR AL ÁREADISCIPLINARIA EN LA ETAPA QUE CORRESPONDA EN LA EVALUACIÓN,DESCONGESTIÓN Y TRÁMITE DE LOS PROCESOS DISCIPLINARIOS DE ACUERDO CON SUNATURALEZA QUE SE ENCUENTRAN A CARGO DEL CONTRATISTA Y/O LOS QUE LE SEANASIGNADOS DE BAJA COMPLEJIDAD</t>
  </si>
  <si>
    <t>Adquirir las licencias del software adobe Creative cloud for Teams parala oficina de comunicaciones de la Secretaría Distrital de Gobierno</t>
  </si>
  <si>
    <t>PRESTAR LOS SERVICIOS PROFESIONALES A LA OFICINA ASESORA DE PLANEACIÓNLIDERANDO LA IMPLEMENTACIÓN, MEJORA Y MANTENIMIENTO DEL SISTEMA DEGESTIÓN AMBIENTAL DE LA ENTIDAD EN EL MARCO DEL MODELO INTEGRADO DEPLANEACIÓN Y GESTIÓN</t>
  </si>
  <si>
    <t>PRESTAR LOS SERVICIOS PROFESIONALES PARA REALIZAR MONITOREO, REVISIÓNTÉCNICA, VERIFICACIÓN Y SUPERVISIÓN DE LAINFRAESTRUCTURA DE LOS PREDIOS A CARGO DE LA SECRETARÍA DISTRITAL DEGOBIERNO Y LOS PROYECTOS EN LOS CUALESPARTICIPE</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</si>
  <si>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</si>
  <si>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EL CONTRATISTA SE OBLIGA PARA CON LA SECRETARÍA DISTRITAL DE GOBIERNO APRESTAR SUS SERVICIOS PROFESIONALES COMOABOGADO EN LA DIRECCIÓN JURÍDICA EN TODOS AQUELLOS ASUNTOS RELACIONADOSCON LA REPRESENTACIÓN JUDICIAL&lt;(&gt;,&lt;)&gt; ESPECIALMENTE EN EL TRÁMITE DE LASACCIONES CONSTITUCIONALES QUE IMPETRAN LOS CIUDADANOS Y EN LAS QUE SEENCUENTRA VINCULADA LA ENTIDAD, ASÍ COMO LA PROYECCIÓN DE ACTOSADMINISTRATIVOS QUE SURJAN DENTRO DEL MARCO DE COMPETENCIA DE LADEPENDENCIA DONDE SE ENCUENTRA ASIGNADA</t>
  </si>
  <si>
    <t>PRESTAR LOS SERVICIOS COMO EDITOR DE CONTENIDOS AUDIOVISUALES DECOMUNICACIÓN CON EL CIUDADANO PARA LOS PROCESOS DE PARTICIPACIÓN DE LAENTIDAD</t>
  </si>
  <si>
    <t>DESARROLLAR E IMPLEMENTAR UNA ARQUITECTURA DE INFORMACIÓN ALINEADA CONLOS ESTÁNDARES Y MEJORES PRÁCTICAS DEFINIDOS POR DAMA PARA MEJORAR LAGESTIÓN Y CALIDAD DE LOS DATOS EN LA ENTIDAD PÚBLICA</t>
  </si>
  <si>
    <t>PRESTAR SERVICIOS PROFESIONALES EN EL DESARROLLO DE LOS PROYECTOS DEANALÍTICA DE DATOS QUE APOYEN LA TOMA DECISIONES EN LOS DIFERENTESNIVELES DE LA ENTIDAD, POR MEDIO DE TÉCNICAS DE ANALÍTICA Y DEL USO DEHERRAMIENTAS COMPUTACIONALES BASADAS EN INFORMACIÓN.</t>
  </si>
  <si>
    <t>0000000584</t>
  </si>
  <si>
    <t>0000000721</t>
  </si>
  <si>
    <t>0000000653</t>
  </si>
  <si>
    <t>0000000725</t>
  </si>
  <si>
    <t>0000000726</t>
  </si>
  <si>
    <t>0000000711</t>
  </si>
  <si>
    <t>0000000724</t>
  </si>
  <si>
    <t>0000000737</t>
  </si>
  <si>
    <t>0000000727</t>
  </si>
  <si>
    <t>0000000728</t>
  </si>
  <si>
    <t>0000000695</t>
  </si>
  <si>
    <t>0000000671</t>
  </si>
  <si>
    <t>0000000744</t>
  </si>
  <si>
    <t>0000000732</t>
  </si>
  <si>
    <t>0000000583</t>
  </si>
  <si>
    <t>0000000749</t>
  </si>
  <si>
    <t>0000000750</t>
  </si>
  <si>
    <t>0000000722</t>
  </si>
  <si>
    <t>0000000694</t>
  </si>
  <si>
    <t>0000000730</t>
  </si>
  <si>
    <t>0000000731</t>
  </si>
  <si>
    <t>0000000718</t>
  </si>
  <si>
    <t>0000000738</t>
  </si>
  <si>
    <t>0000000739</t>
  </si>
  <si>
    <t>PRESTAR SERVICIOS PROFESIONALES A LA SUBSECRETARÍA DE GESTIÓN LOCAL PARAAPOYAR EN LA PLANEACIÓN, EJECUCIÓN Y SEGUIMIENTO DE LAS POLÍTICASPÚBLICAS IMPLEMENTADAS POR LA SECRETARÍA DISTRITAL DE GOBIERNO Y ENESPECIAL POR LOS FONDOS DE DESARROLLO LOCAL</t>
  </si>
  <si>
    <t>PRESTAR LOS SERVICIOS PROFESIONALES EN LA SUBSECRETARÍA DE GESTIÓN LOCALEN EL MARCO DEL FORTALECIMIENTO DEL OBSERVATORIO DE GESTIÓN LOCAL ATRAVÉS DEL APOYO A LA COORDINACIÓN DE LA PUESTA EN MARCHA DEL CENTRO DEGOBIERNO LOCAL Y SUS COMPONENTES</t>
  </si>
  <si>
    <t>PRESTAR LOS SERVICIOS PROFESIONALES EN LA DIRECCIÓN PARA LA GESTIÓN DELDESARROLLO LOCAL, APOYANDO LAS ACTIVIDADESDE ASISTENCIA TÉCNICA INTEGRAL EN EL DESARROLLO Y PLANEACIÓN LOSPROYECTOS DE INVERSIÓN LOCAL QUE ADELANTAN LOSFONDOS DE DESARROLLO LOCAL - FDL.</t>
  </si>
  <si>
    <t>PRESTAR SERVICIOS PROFESIONALES ESPECIALIZADOS PARA ASESORAR A LASUBSECRETARIA DE GESTIÓN LOCAL EN EL DISEÑO&lt;(&gt;,&lt;)&gt; IMPLEMENTACIÓN YEVALUACIÓN DE PLANES, PROGRAMAS Y PROYECTOS DE LIDERA LA DEPENDENCIA</t>
  </si>
  <si>
    <t>PRESTAR LOS SERVICIOS PROFESIONALES ESPECIALIZADOS PARA BRINDARASISTENCIA TÉCNICA Y OPERATIVA EN LOS TEMAS RELACIONADOS CON ELFORTALECIMIENTO DE LA CAPACIDAD INSTITUCIONAL DE LOS FONDOS DEDESARROLLO LOCAL -ALCALDÍAS LOCALES DE CONFORMIDAD CON LAS COMPETENCIASDE DIRECCIÓN PARA LA GESTIÓN DEL DESARROLLO LOCAL</t>
  </si>
  <si>
    <t>0000000610</t>
  </si>
  <si>
    <t>0000000579</t>
  </si>
  <si>
    <t>0000000712</t>
  </si>
  <si>
    <t>0000000710</t>
  </si>
  <si>
    <t>0000000673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</si>
</sst>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7">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47" fillId="24" borderId="15" xfId="0" applyFont="1" applyFill="1" applyBorder="1"/>
    <xf numFmtId="4" fontId="47" fillId="24" borderId="15" xfId="0" applyNumberFormat="1" applyFont="1" applyFill="1" applyBorder="1" applyProtection="1">
      <protection locked="0"/>
    </xf>
    <xf numFmtId="4" fontId="47" fillId="24" borderId="13" xfId="0" applyNumberFormat="1" applyFont="1" applyFill="1" applyBorder="1" applyProtection="1">
      <protection locked="0"/>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2"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7"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15" xfId="0" applyFont="1" applyFill="1" applyBorder="1" applyAlignment="1">
      <alignment horizontal="center"/>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173"/>
  <sheetViews>
    <sheetView topLeftCell="A144" workbookViewId="0">
      <selection activeCell="I168" sqref="I168"/>
    </sheetView>
  </sheetViews>
  <sheetFormatPr baseColWidth="10" defaultRowHeight="15" x14ac:dyDescent="0.25"/>
  <cols>
    <col min="1" max="1" width="15.140625" style="3" customWidth="1"/>
    <col min="2" max="2" width="17.28515625" style="144" customWidth="1"/>
    <col min="3" max="4" width="14.7109375" style="3" customWidth="1"/>
    <col min="5" max="5" width="15.7109375" style="205" customWidth="1"/>
    <col min="6" max="6" width="14.7109375" style="205" customWidth="1"/>
    <col min="7" max="8" width="15.7109375" style="205" customWidth="1"/>
    <col min="9" max="10" width="15.7109375" style="3" customWidth="1"/>
    <col min="11" max="11" width="15.7109375" style="27" customWidth="1"/>
    <col min="12" max="16384" width="11.42578125" style="3"/>
  </cols>
  <sheetData>
    <row r="1" spans="1:11" ht="12.75" customHeight="1" x14ac:dyDescent="0.25">
      <c r="A1" s="1" t="s">
        <v>35</v>
      </c>
      <c r="B1" s="139"/>
      <c r="C1" s="1"/>
      <c r="D1" s="1"/>
      <c r="E1" s="186"/>
      <c r="F1" s="187"/>
      <c r="G1" s="186"/>
      <c r="H1" s="186"/>
      <c r="I1" s="2"/>
      <c r="J1" s="2"/>
    </row>
    <row r="2" spans="1:11" ht="12.75" customHeight="1" x14ac:dyDescent="0.25">
      <c r="A2" s="2"/>
      <c r="B2" s="140"/>
      <c r="C2" s="2"/>
      <c r="D2" s="2"/>
      <c r="E2" s="186"/>
      <c r="F2" s="186"/>
      <c r="G2" s="186"/>
      <c r="H2" s="186"/>
      <c r="I2" s="2"/>
      <c r="J2" s="2"/>
      <c r="K2" s="166"/>
    </row>
    <row r="3" spans="1:11" ht="15" customHeight="1" x14ac:dyDescent="0.25">
      <c r="A3" s="285" t="s">
        <v>70</v>
      </c>
      <c r="B3" s="285"/>
      <c r="C3" s="285"/>
      <c r="D3" s="285"/>
      <c r="E3" s="285"/>
      <c r="F3" s="285"/>
      <c r="G3" s="285"/>
      <c r="H3" s="285"/>
      <c r="I3" s="285"/>
      <c r="J3" s="285"/>
      <c r="K3" s="167" t="s">
        <v>1413</v>
      </c>
    </row>
    <row r="4" spans="1:11" ht="12.75" customHeight="1" x14ac:dyDescent="0.25">
      <c r="A4" s="4"/>
      <c r="B4" s="141"/>
      <c r="C4" s="4"/>
      <c r="D4" s="4"/>
      <c r="E4" s="188"/>
      <c r="F4" s="188"/>
      <c r="G4" s="188"/>
      <c r="H4" s="188"/>
      <c r="I4" s="4"/>
      <c r="J4" s="4"/>
      <c r="K4" s="168"/>
    </row>
    <row r="5" spans="1:11" x14ac:dyDescent="0.25">
      <c r="A5" s="288" t="s">
        <v>5</v>
      </c>
      <c r="B5" s="293" t="s">
        <v>26</v>
      </c>
      <c r="C5" s="31"/>
      <c r="D5" s="288" t="s">
        <v>17</v>
      </c>
      <c r="E5" s="290" t="s">
        <v>16</v>
      </c>
      <c r="F5" s="291"/>
      <c r="G5" s="291"/>
      <c r="H5" s="292"/>
      <c r="I5" s="288" t="s">
        <v>7</v>
      </c>
      <c r="J5" s="295" t="s">
        <v>21</v>
      </c>
      <c r="K5" s="296"/>
    </row>
    <row r="6" spans="1:11" ht="26.25" customHeight="1" x14ac:dyDescent="0.25">
      <c r="A6" s="289"/>
      <c r="B6" s="294"/>
      <c r="C6" s="32"/>
      <c r="D6" s="289"/>
      <c r="E6" s="290" t="s">
        <v>2</v>
      </c>
      <c r="F6" s="291"/>
      <c r="G6" s="291"/>
      <c r="H6" s="292"/>
      <c r="I6" s="289"/>
      <c r="J6" s="297"/>
      <c r="K6" s="298"/>
    </row>
    <row r="7" spans="1:11" ht="16.5" customHeight="1" x14ac:dyDescent="0.25">
      <c r="A7" s="232">
        <v>45296</v>
      </c>
      <c r="B7" s="230"/>
      <c r="C7" s="182"/>
      <c r="D7" s="236" t="s">
        <v>498</v>
      </c>
      <c r="E7" s="231" t="s">
        <v>492</v>
      </c>
      <c r="F7" s="219"/>
      <c r="G7" s="219"/>
      <c r="H7" s="220"/>
      <c r="I7" s="238">
        <v>3000000</v>
      </c>
      <c r="J7" s="183"/>
      <c r="K7" s="182"/>
    </row>
    <row r="8" spans="1:11" ht="18.75" customHeight="1" x14ac:dyDescent="0.25">
      <c r="A8" s="232">
        <v>45348</v>
      </c>
      <c r="B8" s="230"/>
      <c r="C8" s="182"/>
      <c r="D8" s="236" t="s">
        <v>1352</v>
      </c>
      <c r="E8" s="161" t="s">
        <v>497</v>
      </c>
      <c r="F8" s="219"/>
      <c r="G8" s="219"/>
      <c r="H8" s="220"/>
      <c r="I8" s="238">
        <v>3724000</v>
      </c>
      <c r="J8" s="183"/>
      <c r="K8" s="182"/>
    </row>
    <row r="9" spans="1:11" ht="10.5" customHeight="1" x14ac:dyDescent="0.25">
      <c r="A9" s="232">
        <v>45296</v>
      </c>
      <c r="B9" s="230"/>
      <c r="C9" s="182"/>
      <c r="D9" s="236" t="s">
        <v>499</v>
      </c>
      <c r="E9" s="161" t="s">
        <v>493</v>
      </c>
      <c r="F9" s="219"/>
      <c r="G9" s="219"/>
      <c r="H9" s="220"/>
      <c r="I9" s="238">
        <v>5895695</v>
      </c>
      <c r="J9" s="183"/>
      <c r="K9" s="182"/>
    </row>
    <row r="10" spans="1:11" ht="10.5" customHeight="1" x14ac:dyDescent="0.25">
      <c r="A10" s="232">
        <v>45296</v>
      </c>
      <c r="B10" s="230"/>
      <c r="C10" s="182"/>
      <c r="D10" s="236" t="s">
        <v>500</v>
      </c>
      <c r="E10" s="161" t="s">
        <v>494</v>
      </c>
      <c r="F10" s="219"/>
      <c r="G10" s="219"/>
      <c r="H10" s="220"/>
      <c r="I10" s="238">
        <v>7292300</v>
      </c>
      <c r="J10" s="183"/>
      <c r="K10" s="182"/>
    </row>
    <row r="11" spans="1:11" ht="10.5" customHeight="1" x14ac:dyDescent="0.25">
      <c r="A11" s="232">
        <v>45344</v>
      </c>
      <c r="B11" s="230"/>
      <c r="C11" s="182"/>
      <c r="D11" s="236" t="s">
        <v>1353</v>
      </c>
      <c r="E11" s="161" t="s">
        <v>1361</v>
      </c>
      <c r="F11" s="219"/>
      <c r="G11" s="219"/>
      <c r="H11" s="220"/>
      <c r="I11" s="238">
        <v>10400000</v>
      </c>
      <c r="J11" s="183"/>
      <c r="K11" s="182"/>
    </row>
    <row r="12" spans="1:11" ht="15.75" customHeight="1" x14ac:dyDescent="0.25">
      <c r="A12" s="232">
        <v>45296</v>
      </c>
      <c r="B12" s="230"/>
      <c r="C12" s="182"/>
      <c r="D12" s="236" t="s">
        <v>501</v>
      </c>
      <c r="E12" s="161" t="s">
        <v>495</v>
      </c>
      <c r="F12" s="219"/>
      <c r="G12" s="219"/>
      <c r="H12" s="220"/>
      <c r="I12" s="238">
        <v>11640170</v>
      </c>
      <c r="J12" s="183"/>
      <c r="K12" s="182"/>
    </row>
    <row r="13" spans="1:11" ht="10.5" customHeight="1" x14ac:dyDescent="0.25">
      <c r="A13" s="232">
        <v>45343</v>
      </c>
      <c r="B13" s="230"/>
      <c r="C13" s="182"/>
      <c r="D13" s="236" t="s">
        <v>1354</v>
      </c>
      <c r="E13" s="161" t="s">
        <v>1360</v>
      </c>
      <c r="F13" s="219"/>
      <c r="G13" s="219"/>
      <c r="H13" s="220"/>
      <c r="I13" s="238">
        <v>12400000</v>
      </c>
      <c r="J13" s="183"/>
      <c r="K13" s="182"/>
    </row>
    <row r="14" spans="1:11" ht="10.5" customHeight="1" x14ac:dyDescent="0.25">
      <c r="A14" s="232">
        <v>45348</v>
      </c>
      <c r="B14" s="230"/>
      <c r="C14" s="182"/>
      <c r="D14" s="236" t="s">
        <v>1355</v>
      </c>
      <c r="E14" s="161" t="s">
        <v>1362</v>
      </c>
      <c r="F14" s="219"/>
      <c r="G14" s="219"/>
      <c r="H14" s="220"/>
      <c r="I14" s="238">
        <v>14400000</v>
      </c>
      <c r="J14" s="183"/>
      <c r="K14" s="182"/>
    </row>
    <row r="15" spans="1:11" ht="10.5" customHeight="1" x14ac:dyDescent="0.25">
      <c r="A15" s="232">
        <v>45366</v>
      </c>
      <c r="B15" s="230"/>
      <c r="C15" s="182"/>
      <c r="D15" s="236" t="s">
        <v>1970</v>
      </c>
      <c r="E15" s="161" t="s">
        <v>1965</v>
      </c>
      <c r="F15" s="219"/>
      <c r="G15" s="219"/>
      <c r="H15" s="220"/>
      <c r="I15" s="238">
        <v>19092000</v>
      </c>
      <c r="J15" s="183"/>
      <c r="K15" s="182"/>
    </row>
    <row r="16" spans="1:11" ht="22.5" customHeight="1" x14ac:dyDescent="0.25">
      <c r="A16" s="232">
        <v>45366</v>
      </c>
      <c r="B16" s="230"/>
      <c r="C16" s="182"/>
      <c r="D16" s="236" t="s">
        <v>1971</v>
      </c>
      <c r="E16" s="161" t="s">
        <v>1966</v>
      </c>
      <c r="F16" s="219"/>
      <c r="G16" s="219"/>
      <c r="H16" s="220"/>
      <c r="I16" s="238">
        <v>19092000</v>
      </c>
      <c r="J16" s="183"/>
      <c r="K16" s="182"/>
    </row>
    <row r="17" spans="1:11" ht="22.5" customHeight="1" x14ac:dyDescent="0.25">
      <c r="A17" s="232">
        <v>45378</v>
      </c>
      <c r="B17" s="230"/>
      <c r="C17" s="182"/>
      <c r="D17" s="236" t="s">
        <v>1972</v>
      </c>
      <c r="E17" s="161" t="s">
        <v>1967</v>
      </c>
      <c r="F17" s="219"/>
      <c r="G17" s="219"/>
      <c r="H17" s="220"/>
      <c r="I17" s="238">
        <v>19092000</v>
      </c>
      <c r="J17" s="183"/>
      <c r="K17" s="182"/>
    </row>
    <row r="18" spans="1:11" ht="22.5" customHeight="1" x14ac:dyDescent="0.25">
      <c r="A18" s="232">
        <v>45341</v>
      </c>
      <c r="B18" s="230"/>
      <c r="C18" s="182"/>
      <c r="D18" s="236" t="s">
        <v>1356</v>
      </c>
      <c r="E18" s="161" t="s">
        <v>1363</v>
      </c>
      <c r="F18" s="219"/>
      <c r="G18" s="219"/>
      <c r="H18" s="220"/>
      <c r="I18" s="238">
        <v>20000000</v>
      </c>
      <c r="J18" s="183"/>
      <c r="K18" s="182"/>
    </row>
    <row r="19" spans="1:11" ht="22.5" customHeight="1" x14ac:dyDescent="0.25">
      <c r="A19" s="232">
        <v>45336</v>
      </c>
      <c r="B19" s="230"/>
      <c r="C19" s="182"/>
      <c r="D19" s="236" t="s">
        <v>1357</v>
      </c>
      <c r="E19" s="161" t="s">
        <v>1364</v>
      </c>
      <c r="F19" s="219"/>
      <c r="G19" s="219"/>
      <c r="H19" s="220"/>
      <c r="I19" s="238">
        <v>20400000</v>
      </c>
      <c r="J19" s="183"/>
      <c r="K19" s="182"/>
    </row>
    <row r="20" spans="1:11" ht="22.5" customHeight="1" x14ac:dyDescent="0.25">
      <c r="A20" s="232">
        <v>45341</v>
      </c>
      <c r="B20" s="230"/>
      <c r="C20" s="182"/>
      <c r="D20" s="236" t="s">
        <v>1358</v>
      </c>
      <c r="E20" s="161" t="s">
        <v>496</v>
      </c>
      <c r="F20" s="219"/>
      <c r="G20" s="219"/>
      <c r="H20" s="220"/>
      <c r="I20" s="238">
        <v>23600000</v>
      </c>
      <c r="J20" s="183"/>
      <c r="K20" s="182"/>
    </row>
    <row r="21" spans="1:11" ht="22.5" customHeight="1" x14ac:dyDescent="0.25">
      <c r="A21" s="232">
        <v>45372</v>
      </c>
      <c r="B21" s="230"/>
      <c r="C21" s="182"/>
      <c r="D21" s="236" t="s">
        <v>1973</v>
      </c>
      <c r="E21" s="161" t="s">
        <v>1968</v>
      </c>
      <c r="F21" s="219"/>
      <c r="G21" s="219"/>
      <c r="H21" s="220"/>
      <c r="I21" s="238">
        <v>24400000</v>
      </c>
      <c r="J21" s="183"/>
      <c r="K21" s="182"/>
    </row>
    <row r="22" spans="1:11" ht="22.5" customHeight="1" x14ac:dyDescent="0.25">
      <c r="A22" s="232">
        <v>45366</v>
      </c>
      <c r="B22" s="230"/>
      <c r="C22" s="182"/>
      <c r="D22" s="236" t="s">
        <v>1974</v>
      </c>
      <c r="E22" s="161" t="s">
        <v>1969</v>
      </c>
      <c r="F22" s="219"/>
      <c r="G22" s="219"/>
      <c r="H22" s="220"/>
      <c r="I22" s="238">
        <v>28000000</v>
      </c>
      <c r="J22" s="183"/>
      <c r="K22" s="182"/>
    </row>
    <row r="23" spans="1:11" ht="22.5" customHeight="1" x14ac:dyDescent="0.25">
      <c r="A23" s="232">
        <v>45342</v>
      </c>
      <c r="B23" s="230"/>
      <c r="C23" s="182"/>
      <c r="D23" s="236" t="s">
        <v>1359</v>
      </c>
      <c r="E23" s="161" t="s">
        <v>1365</v>
      </c>
      <c r="F23" s="219"/>
      <c r="G23" s="219"/>
      <c r="H23" s="220"/>
      <c r="I23" s="238">
        <v>30000000</v>
      </c>
      <c r="J23" s="183"/>
      <c r="K23" s="182"/>
    </row>
    <row r="24" spans="1:11" ht="22.5" customHeight="1" x14ac:dyDescent="0.25">
      <c r="A24" s="232">
        <v>45342</v>
      </c>
      <c r="B24" s="230"/>
      <c r="C24" s="182"/>
      <c r="D24" s="236" t="s">
        <v>1359</v>
      </c>
      <c r="E24" s="161" t="s">
        <v>1365</v>
      </c>
      <c r="F24" s="219"/>
      <c r="G24" s="219"/>
      <c r="H24" s="220"/>
      <c r="I24" s="238">
        <v>85000000</v>
      </c>
      <c r="J24" s="183"/>
      <c r="K24" s="182"/>
    </row>
    <row r="25" spans="1:11" ht="22.5" customHeight="1" x14ac:dyDescent="0.25">
      <c r="A25" s="232">
        <v>45342</v>
      </c>
      <c r="B25" s="230"/>
      <c r="C25" s="182"/>
      <c r="D25" s="236" t="s">
        <v>1359</v>
      </c>
      <c r="E25" s="161" t="s">
        <v>1365</v>
      </c>
      <c r="F25" s="219"/>
      <c r="G25" s="219"/>
      <c r="H25" s="220"/>
      <c r="I25" s="238">
        <v>88824400</v>
      </c>
      <c r="J25" s="183"/>
      <c r="K25" s="182"/>
    </row>
    <row r="26" spans="1:11" ht="22.5" customHeight="1" x14ac:dyDescent="0.25">
      <c r="A26" s="232">
        <v>45342</v>
      </c>
      <c r="B26" s="230"/>
      <c r="C26" s="182"/>
      <c r="D26" s="236" t="s">
        <v>1359</v>
      </c>
      <c r="E26" s="161" t="s">
        <v>1365</v>
      </c>
      <c r="F26" s="219"/>
      <c r="G26" s="219"/>
      <c r="H26" s="220"/>
      <c r="I26" s="238">
        <v>100000000</v>
      </c>
      <c r="J26" s="183"/>
      <c r="K26" s="182"/>
    </row>
    <row r="27" spans="1:11" ht="22.5" customHeight="1" x14ac:dyDescent="0.25">
      <c r="A27" s="232">
        <v>45342</v>
      </c>
      <c r="B27" s="230"/>
      <c r="C27" s="182"/>
      <c r="D27" s="236" t="s">
        <v>1359</v>
      </c>
      <c r="E27" s="161" t="s">
        <v>1365</v>
      </c>
      <c r="F27" s="219"/>
      <c r="G27" s="219"/>
      <c r="H27" s="220"/>
      <c r="I27" s="238">
        <v>101969010</v>
      </c>
      <c r="J27" s="183"/>
      <c r="K27" s="182"/>
    </row>
    <row r="28" spans="1:11" ht="22.5" customHeight="1" x14ac:dyDescent="0.25">
      <c r="A28" s="232">
        <v>45342</v>
      </c>
      <c r="B28" s="230"/>
      <c r="C28" s="182"/>
      <c r="D28" s="236" t="s">
        <v>1359</v>
      </c>
      <c r="E28" s="161" t="s">
        <v>1365</v>
      </c>
      <c r="F28" s="219"/>
      <c r="G28" s="219"/>
      <c r="H28" s="220"/>
      <c r="I28" s="238">
        <v>250000000</v>
      </c>
      <c r="J28" s="183"/>
      <c r="K28" s="182"/>
    </row>
    <row r="29" spans="1:11" ht="15" customHeight="1" x14ac:dyDescent="0.25">
      <c r="A29" s="232"/>
      <c r="B29" s="185"/>
      <c r="C29" s="125"/>
      <c r="D29" s="237"/>
      <c r="E29" s="161"/>
      <c r="F29" s="186"/>
      <c r="G29" s="189"/>
      <c r="H29" s="190"/>
      <c r="I29" s="238"/>
      <c r="J29" s="7"/>
      <c r="K29" s="159"/>
    </row>
    <row r="30" spans="1:11" x14ac:dyDescent="0.25">
      <c r="A30" s="15"/>
      <c r="B30" s="142"/>
      <c r="C30" s="16"/>
      <c r="D30" s="16"/>
      <c r="E30" s="192"/>
      <c r="F30" s="192"/>
      <c r="G30" s="286" t="s">
        <v>19</v>
      </c>
      <c r="H30" s="287"/>
      <c r="I30" s="17">
        <f>SUM(I7:I29)</f>
        <v>898221575</v>
      </c>
      <c r="J30" s="18"/>
      <c r="K30" s="169"/>
    </row>
    <row r="31" spans="1:11" x14ac:dyDescent="0.25">
      <c r="A31" s="288" t="s">
        <v>5</v>
      </c>
      <c r="B31" s="134" t="s">
        <v>13</v>
      </c>
      <c r="C31" s="33" t="s">
        <v>20</v>
      </c>
      <c r="D31" s="22" t="s">
        <v>20</v>
      </c>
      <c r="E31" s="290" t="s">
        <v>15</v>
      </c>
      <c r="F31" s="291"/>
      <c r="G31" s="291"/>
      <c r="H31" s="292"/>
      <c r="I31" s="288" t="s">
        <v>7</v>
      </c>
      <c r="J31" s="288" t="s">
        <v>6</v>
      </c>
      <c r="K31" s="170" t="s">
        <v>0</v>
      </c>
    </row>
    <row r="32" spans="1:11" x14ac:dyDescent="0.25">
      <c r="A32" s="289"/>
      <c r="B32" s="135" t="s">
        <v>14</v>
      </c>
      <c r="C32" s="34" t="s">
        <v>11</v>
      </c>
      <c r="D32" s="34" t="s">
        <v>10</v>
      </c>
      <c r="E32" s="290" t="s">
        <v>2</v>
      </c>
      <c r="F32" s="292"/>
      <c r="G32" s="290" t="s">
        <v>8</v>
      </c>
      <c r="H32" s="292"/>
      <c r="I32" s="289"/>
      <c r="J32" s="289"/>
      <c r="K32" s="171" t="s">
        <v>1</v>
      </c>
    </row>
    <row r="33" spans="1:11" ht="12.75" customHeight="1" x14ac:dyDescent="0.25">
      <c r="A33" s="23">
        <v>45296</v>
      </c>
      <c r="B33" s="228" t="s">
        <v>184</v>
      </c>
      <c r="C33" s="64" t="s">
        <v>161</v>
      </c>
      <c r="D33" s="64" t="s">
        <v>162</v>
      </c>
      <c r="E33" s="193" t="s">
        <v>197</v>
      </c>
      <c r="F33" s="186"/>
      <c r="G33" s="97" t="s">
        <v>148</v>
      </c>
      <c r="H33" s="194"/>
      <c r="I33" s="225">
        <v>316380</v>
      </c>
      <c r="J33" s="226">
        <v>316380</v>
      </c>
      <c r="K33" s="91">
        <f>+I33-J33</f>
        <v>0</v>
      </c>
    </row>
    <row r="34" spans="1:11" x14ac:dyDescent="0.25">
      <c r="A34" s="23">
        <v>45296</v>
      </c>
      <c r="B34" s="229" t="s">
        <v>184</v>
      </c>
      <c r="C34" s="65" t="s">
        <v>163</v>
      </c>
      <c r="D34" s="65" t="s">
        <v>164</v>
      </c>
      <c r="E34" s="193" t="s">
        <v>198</v>
      </c>
      <c r="F34" s="195"/>
      <c r="G34" s="98" t="s">
        <v>149</v>
      </c>
      <c r="H34" s="196"/>
      <c r="I34" s="225">
        <v>405440</v>
      </c>
      <c r="J34" s="227">
        <v>405440</v>
      </c>
      <c r="K34" s="91">
        <f t="shared" ref="K34:K159" si="0">+I34-J34</f>
        <v>0</v>
      </c>
    </row>
    <row r="35" spans="1:11" x14ac:dyDescent="0.25">
      <c r="A35" s="23">
        <v>45300</v>
      </c>
      <c r="B35" s="229" t="s">
        <v>185</v>
      </c>
      <c r="C35" s="65" t="s">
        <v>161</v>
      </c>
      <c r="D35" s="65" t="s">
        <v>161</v>
      </c>
      <c r="E35" s="193" t="s">
        <v>199</v>
      </c>
      <c r="F35" s="195"/>
      <c r="G35" s="98" t="s">
        <v>148</v>
      </c>
      <c r="H35" s="196"/>
      <c r="I35" s="225">
        <v>572180</v>
      </c>
      <c r="J35" s="227">
        <v>572180</v>
      </c>
      <c r="K35" s="91">
        <f t="shared" si="0"/>
        <v>0</v>
      </c>
    </row>
    <row r="36" spans="1:11" x14ac:dyDescent="0.25">
      <c r="A36" s="23">
        <v>45301</v>
      </c>
      <c r="B36" s="229" t="s">
        <v>186</v>
      </c>
      <c r="C36" s="65" t="s">
        <v>161</v>
      </c>
      <c r="D36" s="65" t="s">
        <v>165</v>
      </c>
      <c r="E36" s="193" t="s">
        <v>200</v>
      </c>
      <c r="F36" s="195"/>
      <c r="G36" s="98" t="s">
        <v>148</v>
      </c>
      <c r="H36" s="196"/>
      <c r="I36" s="225">
        <v>300190</v>
      </c>
      <c r="J36" s="227">
        <v>300190</v>
      </c>
      <c r="K36" s="91">
        <f t="shared" si="0"/>
        <v>0</v>
      </c>
    </row>
    <row r="37" spans="1:11" x14ac:dyDescent="0.25">
      <c r="A37" s="145">
        <v>45301</v>
      </c>
      <c r="B37" s="229" t="s">
        <v>186</v>
      </c>
      <c r="C37" s="26" t="s">
        <v>163</v>
      </c>
      <c r="D37" s="26" t="s">
        <v>163</v>
      </c>
      <c r="E37" s="197" t="s">
        <v>201</v>
      </c>
      <c r="F37" s="195"/>
      <c r="G37" s="98" t="s">
        <v>149</v>
      </c>
      <c r="H37" s="198"/>
      <c r="I37" s="225">
        <v>17780</v>
      </c>
      <c r="J37" s="227">
        <v>17780</v>
      </c>
      <c r="K37" s="91">
        <f t="shared" si="0"/>
        <v>0</v>
      </c>
    </row>
    <row r="38" spans="1:11" x14ac:dyDescent="0.25">
      <c r="A38" s="145">
        <v>45306</v>
      </c>
      <c r="B38" s="229" t="s">
        <v>187</v>
      </c>
      <c r="C38" s="26" t="s">
        <v>161</v>
      </c>
      <c r="D38" s="26" t="s">
        <v>166</v>
      </c>
      <c r="E38" s="99" t="s">
        <v>202</v>
      </c>
      <c r="F38" s="195"/>
      <c r="G38" s="98" t="s">
        <v>148</v>
      </c>
      <c r="H38" s="198"/>
      <c r="I38" s="222">
        <v>37500</v>
      </c>
      <c r="J38" s="227">
        <v>37500</v>
      </c>
      <c r="K38" s="91">
        <f t="shared" si="0"/>
        <v>0</v>
      </c>
    </row>
    <row r="39" spans="1:11" x14ac:dyDescent="0.25">
      <c r="A39" s="145">
        <v>45306</v>
      </c>
      <c r="B39" s="229" t="s">
        <v>187</v>
      </c>
      <c r="C39" s="26" t="s">
        <v>163</v>
      </c>
      <c r="D39" s="26" t="s">
        <v>167</v>
      </c>
      <c r="E39" s="99" t="s">
        <v>203</v>
      </c>
      <c r="F39" s="195"/>
      <c r="G39" s="98" t="s">
        <v>149</v>
      </c>
      <c r="H39" s="198"/>
      <c r="I39" s="165">
        <v>41760</v>
      </c>
      <c r="J39" s="227">
        <v>41760</v>
      </c>
      <c r="K39" s="91">
        <f t="shared" si="0"/>
        <v>0</v>
      </c>
    </row>
    <row r="40" spans="1:11" x14ac:dyDescent="0.25">
      <c r="A40" s="145">
        <v>45306</v>
      </c>
      <c r="B40" s="229" t="s">
        <v>188</v>
      </c>
      <c r="C40" s="26" t="s">
        <v>168</v>
      </c>
      <c r="D40" s="26" t="s">
        <v>169</v>
      </c>
      <c r="E40" s="99" t="s">
        <v>204</v>
      </c>
      <c r="F40" s="195"/>
      <c r="G40" s="98" t="s">
        <v>150</v>
      </c>
      <c r="H40" s="198"/>
      <c r="I40" s="165">
        <v>27332000</v>
      </c>
      <c r="J40" s="227">
        <v>27332000</v>
      </c>
      <c r="K40" s="91">
        <f t="shared" si="0"/>
        <v>0</v>
      </c>
    </row>
    <row r="41" spans="1:11" x14ac:dyDescent="0.25">
      <c r="A41" s="145">
        <v>45306</v>
      </c>
      <c r="B41" s="229" t="s">
        <v>189</v>
      </c>
      <c r="C41" s="26" t="s">
        <v>169</v>
      </c>
      <c r="D41" s="26" t="s">
        <v>168</v>
      </c>
      <c r="E41" s="99" t="s">
        <v>205</v>
      </c>
      <c r="F41" s="195"/>
      <c r="G41" s="98" t="s">
        <v>151</v>
      </c>
      <c r="H41" s="198"/>
      <c r="I41" s="165">
        <v>12076480</v>
      </c>
      <c r="J41" s="227">
        <v>12076480</v>
      </c>
      <c r="K41" s="91">
        <f t="shared" si="0"/>
        <v>0</v>
      </c>
    </row>
    <row r="42" spans="1:11" x14ac:dyDescent="0.25">
      <c r="A42" s="145">
        <v>45308</v>
      </c>
      <c r="B42" s="229" t="s">
        <v>190</v>
      </c>
      <c r="C42" s="26" t="s">
        <v>170</v>
      </c>
      <c r="D42" s="26" t="s">
        <v>120</v>
      </c>
      <c r="E42" s="99" t="s">
        <v>206</v>
      </c>
      <c r="F42" s="195"/>
      <c r="G42" s="98" t="s">
        <v>152</v>
      </c>
      <c r="H42" s="198"/>
      <c r="I42" s="165">
        <v>19542018</v>
      </c>
      <c r="J42" s="227">
        <v>1272250</v>
      </c>
      <c r="K42" s="91">
        <f t="shared" si="0"/>
        <v>18269768</v>
      </c>
    </row>
    <row r="43" spans="1:11" x14ac:dyDescent="0.25">
      <c r="A43" s="145">
        <v>45309</v>
      </c>
      <c r="B43" s="229" t="s">
        <v>191</v>
      </c>
      <c r="C43" s="26" t="s">
        <v>171</v>
      </c>
      <c r="D43" s="26" t="s">
        <v>172</v>
      </c>
      <c r="E43" s="99" t="s">
        <v>207</v>
      </c>
      <c r="F43" s="195"/>
      <c r="G43" s="98" t="s">
        <v>153</v>
      </c>
      <c r="H43" s="198"/>
      <c r="I43" s="165">
        <v>334420</v>
      </c>
      <c r="J43" s="227">
        <v>334420</v>
      </c>
      <c r="K43" s="91">
        <f t="shared" si="0"/>
        <v>0</v>
      </c>
    </row>
    <row r="44" spans="1:11" x14ac:dyDescent="0.25">
      <c r="A44" s="145">
        <v>45317</v>
      </c>
      <c r="B44" s="229" t="s">
        <v>179</v>
      </c>
      <c r="C44" s="26" t="s">
        <v>173</v>
      </c>
      <c r="D44" s="26" t="s">
        <v>174</v>
      </c>
      <c r="E44" s="99" t="s">
        <v>208</v>
      </c>
      <c r="F44" s="195"/>
      <c r="G44" s="98" t="s">
        <v>154</v>
      </c>
      <c r="H44" s="198"/>
      <c r="I44" s="165">
        <v>23600000</v>
      </c>
      <c r="J44" s="227">
        <v>6883333</v>
      </c>
      <c r="K44" s="91">
        <f t="shared" si="0"/>
        <v>16716667</v>
      </c>
    </row>
    <row r="45" spans="1:11" x14ac:dyDescent="0.25">
      <c r="A45" s="145">
        <v>45317</v>
      </c>
      <c r="B45" s="229" t="s">
        <v>192</v>
      </c>
      <c r="C45" s="26" t="s">
        <v>175</v>
      </c>
      <c r="D45" s="26" t="s">
        <v>175</v>
      </c>
      <c r="E45" s="99" t="s">
        <v>209</v>
      </c>
      <c r="F45" s="195"/>
      <c r="G45" s="98" t="s">
        <v>155</v>
      </c>
      <c r="H45" s="198"/>
      <c r="I45" s="165">
        <v>23600000</v>
      </c>
      <c r="J45" s="227">
        <v>6293333</v>
      </c>
      <c r="K45" s="91">
        <f t="shared" si="0"/>
        <v>17306667</v>
      </c>
    </row>
    <row r="46" spans="1:11" x14ac:dyDescent="0.25">
      <c r="A46" s="145">
        <v>45320</v>
      </c>
      <c r="B46" s="229" t="s">
        <v>193</v>
      </c>
      <c r="C46" s="26" t="s">
        <v>176</v>
      </c>
      <c r="D46" s="26" t="s">
        <v>177</v>
      </c>
      <c r="E46" s="99" t="s">
        <v>210</v>
      </c>
      <c r="F46" s="195"/>
      <c r="G46" s="98" t="s">
        <v>156</v>
      </c>
      <c r="H46" s="198"/>
      <c r="I46" s="165">
        <v>24000000</v>
      </c>
      <c r="J46" s="227">
        <v>6400000</v>
      </c>
      <c r="K46" s="91">
        <f t="shared" si="0"/>
        <v>17600000</v>
      </c>
    </row>
    <row r="47" spans="1:11" x14ac:dyDescent="0.25">
      <c r="A47" s="145">
        <v>45320</v>
      </c>
      <c r="B47" s="229" t="s">
        <v>194</v>
      </c>
      <c r="C47" s="26" t="s">
        <v>172</v>
      </c>
      <c r="D47" s="26" t="s">
        <v>178</v>
      </c>
      <c r="E47" s="99" t="s">
        <v>211</v>
      </c>
      <c r="F47" s="195"/>
      <c r="G47" s="98" t="s">
        <v>157</v>
      </c>
      <c r="H47" s="198"/>
      <c r="I47" s="165">
        <v>24000000</v>
      </c>
      <c r="J47" s="227">
        <v>6400000</v>
      </c>
      <c r="K47" s="91">
        <f t="shared" si="0"/>
        <v>17600000</v>
      </c>
    </row>
    <row r="48" spans="1:11" x14ac:dyDescent="0.25">
      <c r="A48" s="145">
        <v>45320</v>
      </c>
      <c r="B48" s="229" t="s">
        <v>195</v>
      </c>
      <c r="C48" s="26" t="s">
        <v>179</v>
      </c>
      <c r="D48" s="26" t="s">
        <v>180</v>
      </c>
      <c r="E48" s="99" t="s">
        <v>212</v>
      </c>
      <c r="F48" s="195"/>
      <c r="G48" s="98" t="s">
        <v>158</v>
      </c>
      <c r="H48" s="198"/>
      <c r="I48" s="165">
        <v>24000000</v>
      </c>
      <c r="J48" s="227">
        <v>6400000</v>
      </c>
      <c r="K48" s="91">
        <f t="shared" si="0"/>
        <v>17600000</v>
      </c>
    </row>
    <row r="49" spans="1:11" x14ac:dyDescent="0.25">
      <c r="A49" s="145">
        <v>45321</v>
      </c>
      <c r="B49" s="229" t="s">
        <v>178</v>
      </c>
      <c r="C49" s="26" t="s">
        <v>107</v>
      </c>
      <c r="D49" s="26" t="s">
        <v>181</v>
      </c>
      <c r="E49" s="99" t="s">
        <v>213</v>
      </c>
      <c r="F49" s="195"/>
      <c r="G49" s="98" t="s">
        <v>159</v>
      </c>
      <c r="H49" s="198"/>
      <c r="I49" s="165">
        <v>19092000</v>
      </c>
      <c r="J49" s="227">
        <v>4932100</v>
      </c>
      <c r="K49" s="91">
        <f t="shared" si="0"/>
        <v>14159900</v>
      </c>
    </row>
    <row r="50" spans="1:11" x14ac:dyDescent="0.25">
      <c r="A50" s="145">
        <v>45322</v>
      </c>
      <c r="B50" s="229" t="s">
        <v>196</v>
      </c>
      <c r="C50" s="26" t="s">
        <v>182</v>
      </c>
      <c r="D50" s="26" t="s">
        <v>183</v>
      </c>
      <c r="E50" s="99" t="s">
        <v>214</v>
      </c>
      <c r="F50" s="195"/>
      <c r="G50" s="98" t="s">
        <v>160</v>
      </c>
      <c r="H50" s="198"/>
      <c r="I50" s="165">
        <v>28000000</v>
      </c>
      <c r="J50" s="227">
        <v>7000000</v>
      </c>
      <c r="K50" s="91">
        <f t="shared" si="0"/>
        <v>21000000</v>
      </c>
    </row>
    <row r="51" spans="1:11" x14ac:dyDescent="0.25">
      <c r="A51" s="145">
        <v>45323</v>
      </c>
      <c r="B51" s="275" t="s">
        <v>482</v>
      </c>
      <c r="C51" s="26" t="s">
        <v>519</v>
      </c>
      <c r="D51" s="26" t="s">
        <v>520</v>
      </c>
      <c r="E51" s="199" t="s">
        <v>208</v>
      </c>
      <c r="F51" s="195"/>
      <c r="G51" s="98" t="s">
        <v>620</v>
      </c>
      <c r="H51" s="198"/>
      <c r="I51" s="165">
        <v>23600000</v>
      </c>
      <c r="J51" s="227">
        <v>5900000</v>
      </c>
      <c r="K51" s="91">
        <f t="shared" si="0"/>
        <v>17700000</v>
      </c>
    </row>
    <row r="52" spans="1:11" x14ac:dyDescent="0.25">
      <c r="A52" s="145">
        <v>45323</v>
      </c>
      <c r="B52" s="275" t="s">
        <v>484</v>
      </c>
      <c r="C52" s="26" t="s">
        <v>521</v>
      </c>
      <c r="D52" s="26" t="s">
        <v>485</v>
      </c>
      <c r="E52" s="199" t="s">
        <v>677</v>
      </c>
      <c r="F52" s="195"/>
      <c r="G52" s="98" t="s">
        <v>621</v>
      </c>
      <c r="H52" s="198"/>
      <c r="I52" s="165">
        <v>24000000</v>
      </c>
      <c r="J52" s="227">
        <v>0</v>
      </c>
      <c r="K52" s="91">
        <f t="shared" si="0"/>
        <v>24000000</v>
      </c>
    </row>
    <row r="53" spans="1:11" x14ac:dyDescent="0.25">
      <c r="A53" s="145">
        <v>45323</v>
      </c>
      <c r="B53" s="275" t="s">
        <v>243</v>
      </c>
      <c r="C53" s="26" t="s">
        <v>482</v>
      </c>
      <c r="D53" s="26" t="s">
        <v>478</v>
      </c>
      <c r="E53" s="199" t="s">
        <v>678</v>
      </c>
      <c r="F53" s="195"/>
      <c r="G53" s="98" t="s">
        <v>622</v>
      </c>
      <c r="H53" s="198"/>
      <c r="I53" s="165">
        <v>24000000</v>
      </c>
      <c r="J53" s="227">
        <v>5200000</v>
      </c>
      <c r="K53" s="91">
        <f t="shared" si="0"/>
        <v>18800000</v>
      </c>
    </row>
    <row r="54" spans="1:11" x14ac:dyDescent="0.25">
      <c r="A54" s="145">
        <v>45323</v>
      </c>
      <c r="B54" s="275" t="s">
        <v>177</v>
      </c>
      <c r="C54" s="26" t="s">
        <v>107</v>
      </c>
      <c r="D54" s="26" t="s">
        <v>246</v>
      </c>
      <c r="E54" s="199" t="s">
        <v>213</v>
      </c>
      <c r="F54" s="195"/>
      <c r="G54" s="98" t="s">
        <v>623</v>
      </c>
      <c r="H54" s="198"/>
      <c r="I54" s="165">
        <v>19092000</v>
      </c>
      <c r="J54" s="227">
        <v>4773000</v>
      </c>
      <c r="K54" s="91">
        <f t="shared" si="0"/>
        <v>14319000</v>
      </c>
    </row>
    <row r="55" spans="1:11" x14ac:dyDescent="0.25">
      <c r="A55" s="145">
        <v>45324</v>
      </c>
      <c r="B55" s="275" t="s">
        <v>729</v>
      </c>
      <c r="C55" s="26" t="s">
        <v>163</v>
      </c>
      <c r="D55" s="26" t="s">
        <v>240</v>
      </c>
      <c r="E55" s="199" t="s">
        <v>679</v>
      </c>
      <c r="F55" s="195"/>
      <c r="G55" s="98" t="s">
        <v>149</v>
      </c>
      <c r="H55" s="198"/>
      <c r="I55" s="165">
        <v>605460</v>
      </c>
      <c r="J55" s="227">
        <v>605460</v>
      </c>
      <c r="K55" s="91">
        <f t="shared" si="0"/>
        <v>0</v>
      </c>
    </row>
    <row r="56" spans="1:11" x14ac:dyDescent="0.25">
      <c r="A56" s="145">
        <v>45327</v>
      </c>
      <c r="B56" s="275" t="s">
        <v>729</v>
      </c>
      <c r="C56" s="26" t="s">
        <v>161</v>
      </c>
      <c r="D56" s="26" t="s">
        <v>522</v>
      </c>
      <c r="E56" s="199" t="s">
        <v>680</v>
      </c>
      <c r="F56" s="195"/>
      <c r="G56" s="98" t="s">
        <v>148</v>
      </c>
      <c r="H56" s="198"/>
      <c r="I56" s="165">
        <v>330290</v>
      </c>
      <c r="J56" s="227">
        <v>330290</v>
      </c>
      <c r="K56" s="91">
        <f t="shared" si="0"/>
        <v>0</v>
      </c>
    </row>
    <row r="57" spans="1:11" x14ac:dyDescent="0.25">
      <c r="A57" s="145">
        <v>45327</v>
      </c>
      <c r="B57" s="275" t="s">
        <v>241</v>
      </c>
      <c r="C57" s="26" t="s">
        <v>523</v>
      </c>
      <c r="D57" s="26" t="s">
        <v>524</v>
      </c>
      <c r="E57" s="199" t="s">
        <v>681</v>
      </c>
      <c r="F57" s="195"/>
      <c r="G57" s="98" t="s">
        <v>624</v>
      </c>
      <c r="H57" s="198"/>
      <c r="I57" s="165">
        <v>28000000</v>
      </c>
      <c r="J57" s="227">
        <v>6066667</v>
      </c>
      <c r="K57" s="91">
        <f t="shared" si="0"/>
        <v>21933333</v>
      </c>
    </row>
    <row r="58" spans="1:11" x14ac:dyDescent="0.25">
      <c r="A58" s="145">
        <v>45327</v>
      </c>
      <c r="B58" s="275" t="s">
        <v>247</v>
      </c>
      <c r="C58" s="26" t="s">
        <v>334</v>
      </c>
      <c r="D58" s="26" t="s">
        <v>525</v>
      </c>
      <c r="E58" s="199" t="s">
        <v>682</v>
      </c>
      <c r="F58" s="195"/>
      <c r="G58" s="98" t="s">
        <v>625</v>
      </c>
      <c r="H58" s="198"/>
      <c r="I58" s="165">
        <v>28000000</v>
      </c>
      <c r="J58" s="227">
        <v>6066667</v>
      </c>
      <c r="K58" s="91">
        <f t="shared" si="0"/>
        <v>21933333</v>
      </c>
    </row>
    <row r="59" spans="1:11" x14ac:dyDescent="0.25">
      <c r="A59" s="145">
        <v>45327</v>
      </c>
      <c r="B59" s="275" t="s">
        <v>290</v>
      </c>
      <c r="C59" s="26" t="s">
        <v>449</v>
      </c>
      <c r="D59" s="26" t="s">
        <v>134</v>
      </c>
      <c r="E59" s="199" t="s">
        <v>683</v>
      </c>
      <c r="F59" s="195"/>
      <c r="G59" s="98" t="s">
        <v>626</v>
      </c>
      <c r="H59" s="198"/>
      <c r="I59" s="165">
        <v>28000000</v>
      </c>
      <c r="J59" s="227">
        <v>6066667</v>
      </c>
      <c r="K59" s="91">
        <f t="shared" si="0"/>
        <v>21933333</v>
      </c>
    </row>
    <row r="60" spans="1:11" x14ac:dyDescent="0.25">
      <c r="A60" s="145">
        <v>45327</v>
      </c>
      <c r="B60" s="275" t="s">
        <v>183</v>
      </c>
      <c r="C60" s="26" t="s">
        <v>233</v>
      </c>
      <c r="D60" s="26" t="s">
        <v>526</v>
      </c>
      <c r="E60" s="199" t="s">
        <v>684</v>
      </c>
      <c r="F60" s="195"/>
      <c r="G60" s="98" t="s">
        <v>627</v>
      </c>
      <c r="H60" s="198"/>
      <c r="I60" s="165">
        <v>19092000</v>
      </c>
      <c r="J60" s="227">
        <v>4136600</v>
      </c>
      <c r="K60" s="91">
        <f t="shared" si="0"/>
        <v>14955400</v>
      </c>
    </row>
    <row r="61" spans="1:11" x14ac:dyDescent="0.25">
      <c r="A61" s="145">
        <v>45327</v>
      </c>
      <c r="B61" s="275" t="s">
        <v>286</v>
      </c>
      <c r="C61" s="26" t="s">
        <v>280</v>
      </c>
      <c r="D61" s="26" t="s">
        <v>527</v>
      </c>
      <c r="E61" s="199" t="s">
        <v>213</v>
      </c>
      <c r="F61" s="195"/>
      <c r="G61" s="98" t="s">
        <v>628</v>
      </c>
      <c r="H61" s="198"/>
      <c r="I61" s="165">
        <v>19092000</v>
      </c>
      <c r="J61" s="227">
        <v>3977500</v>
      </c>
      <c r="K61" s="91">
        <f t="shared" si="0"/>
        <v>15114500</v>
      </c>
    </row>
    <row r="62" spans="1:11" x14ac:dyDescent="0.25">
      <c r="A62" s="145">
        <v>45327</v>
      </c>
      <c r="B62" s="275" t="s">
        <v>230</v>
      </c>
      <c r="C62" s="26" t="s">
        <v>180</v>
      </c>
      <c r="D62" s="26" t="s">
        <v>528</v>
      </c>
      <c r="E62" s="199" t="s">
        <v>685</v>
      </c>
      <c r="F62" s="195"/>
      <c r="G62" s="98" t="s">
        <v>629</v>
      </c>
      <c r="H62" s="198"/>
      <c r="I62" s="165">
        <v>39000000</v>
      </c>
      <c r="J62" s="227">
        <v>5200000</v>
      </c>
      <c r="K62" s="91">
        <f t="shared" si="0"/>
        <v>33800000</v>
      </c>
    </row>
    <row r="63" spans="1:11" x14ac:dyDescent="0.25">
      <c r="A63" s="145">
        <v>45327</v>
      </c>
      <c r="B63" s="275" t="s">
        <v>730</v>
      </c>
      <c r="C63" s="26" t="s">
        <v>529</v>
      </c>
      <c r="D63" s="26" t="s">
        <v>530</v>
      </c>
      <c r="E63" s="199" t="s">
        <v>686</v>
      </c>
      <c r="F63" s="195"/>
      <c r="G63" s="98" t="s">
        <v>630</v>
      </c>
      <c r="H63" s="198"/>
      <c r="I63" s="165">
        <v>24400000</v>
      </c>
      <c r="J63" s="227">
        <v>5286667</v>
      </c>
      <c r="K63" s="91">
        <f t="shared" si="0"/>
        <v>19113333</v>
      </c>
    </row>
    <row r="64" spans="1:11" x14ac:dyDescent="0.25">
      <c r="A64" s="145">
        <v>45327</v>
      </c>
      <c r="B64" s="275" t="s">
        <v>450</v>
      </c>
      <c r="C64" s="26" t="s">
        <v>121</v>
      </c>
      <c r="D64" s="26" t="s">
        <v>531</v>
      </c>
      <c r="E64" s="199" t="s">
        <v>687</v>
      </c>
      <c r="F64" s="195"/>
      <c r="G64" s="98" t="s">
        <v>631</v>
      </c>
      <c r="H64" s="198"/>
      <c r="I64" s="165">
        <v>11532000</v>
      </c>
      <c r="J64" s="227">
        <v>2498600</v>
      </c>
      <c r="K64" s="91">
        <f t="shared" si="0"/>
        <v>9033400</v>
      </c>
    </row>
    <row r="65" spans="1:11" x14ac:dyDescent="0.25">
      <c r="A65" s="145">
        <v>45327</v>
      </c>
      <c r="B65" s="275" t="s">
        <v>449</v>
      </c>
      <c r="C65" s="26" t="s">
        <v>532</v>
      </c>
      <c r="D65" s="26" t="s">
        <v>533</v>
      </c>
      <c r="E65" s="199" t="s">
        <v>688</v>
      </c>
      <c r="F65" s="195"/>
      <c r="G65" s="98" t="s">
        <v>632</v>
      </c>
      <c r="H65" s="198"/>
      <c r="I65" s="165">
        <v>19092000</v>
      </c>
      <c r="J65" s="227">
        <v>4136600</v>
      </c>
      <c r="K65" s="91">
        <f t="shared" si="0"/>
        <v>14955400</v>
      </c>
    </row>
    <row r="66" spans="1:11" x14ac:dyDescent="0.25">
      <c r="A66" s="145">
        <v>45328</v>
      </c>
      <c r="B66" s="275" t="s">
        <v>451</v>
      </c>
      <c r="C66" s="26" t="s">
        <v>280</v>
      </c>
      <c r="D66" s="26" t="s">
        <v>529</v>
      </c>
      <c r="E66" s="199" t="s">
        <v>213</v>
      </c>
      <c r="F66" s="195"/>
      <c r="G66" s="98" t="s">
        <v>633</v>
      </c>
      <c r="H66" s="198"/>
      <c r="I66" s="165">
        <v>19092000</v>
      </c>
      <c r="J66" s="227">
        <v>3977500</v>
      </c>
      <c r="K66" s="91">
        <f t="shared" si="0"/>
        <v>15114500</v>
      </c>
    </row>
    <row r="67" spans="1:11" x14ac:dyDescent="0.25">
      <c r="A67" s="145">
        <v>45329</v>
      </c>
      <c r="B67" s="275" t="s">
        <v>731</v>
      </c>
      <c r="C67" s="26" t="s">
        <v>534</v>
      </c>
      <c r="D67" s="26" t="s">
        <v>535</v>
      </c>
      <c r="E67" s="199" t="s">
        <v>689</v>
      </c>
      <c r="F67" s="195"/>
      <c r="G67" s="98" t="s">
        <v>634</v>
      </c>
      <c r="H67" s="198"/>
      <c r="I67" s="165">
        <v>30400000</v>
      </c>
      <c r="J67" s="227">
        <v>0</v>
      </c>
      <c r="K67" s="91">
        <f t="shared" si="0"/>
        <v>30400000</v>
      </c>
    </row>
    <row r="68" spans="1:11" x14ac:dyDescent="0.25">
      <c r="A68" s="145">
        <v>45330</v>
      </c>
      <c r="B68" s="275" t="s">
        <v>238</v>
      </c>
      <c r="C68" s="26" t="s">
        <v>536</v>
      </c>
      <c r="D68" s="26" t="s">
        <v>537</v>
      </c>
      <c r="E68" s="199" t="s">
        <v>690</v>
      </c>
      <c r="F68" s="195"/>
      <c r="G68" s="98" t="s">
        <v>635</v>
      </c>
      <c r="H68" s="198"/>
      <c r="I68" s="165">
        <v>17500000</v>
      </c>
      <c r="J68" s="227">
        <v>0</v>
      </c>
      <c r="K68" s="91">
        <f t="shared" si="0"/>
        <v>17500000</v>
      </c>
    </row>
    <row r="69" spans="1:11" x14ac:dyDescent="0.25">
      <c r="A69" s="145">
        <v>45330</v>
      </c>
      <c r="B69" s="275" t="s">
        <v>244</v>
      </c>
      <c r="C69" s="26" t="s">
        <v>538</v>
      </c>
      <c r="D69" s="26" t="s">
        <v>539</v>
      </c>
      <c r="E69" s="199" t="s">
        <v>691</v>
      </c>
      <c r="F69" s="195"/>
      <c r="G69" s="98" t="s">
        <v>94</v>
      </c>
      <c r="H69" s="198"/>
      <c r="I69" s="165">
        <v>24600000</v>
      </c>
      <c r="J69" s="227">
        <v>3690000</v>
      </c>
      <c r="K69" s="91">
        <f t="shared" si="0"/>
        <v>20910000</v>
      </c>
    </row>
    <row r="70" spans="1:11" x14ac:dyDescent="0.25">
      <c r="A70" s="145">
        <v>45330</v>
      </c>
      <c r="B70" s="275" t="s">
        <v>527</v>
      </c>
      <c r="C70" s="26" t="s">
        <v>134</v>
      </c>
      <c r="D70" s="26" t="s">
        <v>540</v>
      </c>
      <c r="E70" s="199" t="s">
        <v>692</v>
      </c>
      <c r="F70" s="195"/>
      <c r="G70" s="98" t="s">
        <v>636</v>
      </c>
      <c r="H70" s="198"/>
      <c r="I70" s="165">
        <v>14000000</v>
      </c>
      <c r="J70" s="227">
        <v>2683333</v>
      </c>
      <c r="K70" s="91">
        <f t="shared" si="0"/>
        <v>11316667</v>
      </c>
    </row>
    <row r="71" spans="1:11" x14ac:dyDescent="0.25">
      <c r="A71" s="145">
        <v>45330</v>
      </c>
      <c r="B71" s="275" t="s">
        <v>486</v>
      </c>
      <c r="C71" s="26" t="s">
        <v>233</v>
      </c>
      <c r="D71" s="26" t="s">
        <v>541</v>
      </c>
      <c r="E71" s="199" t="s">
        <v>684</v>
      </c>
      <c r="F71" s="195"/>
      <c r="G71" s="98" t="s">
        <v>637</v>
      </c>
      <c r="H71" s="198"/>
      <c r="I71" s="165">
        <v>19092000</v>
      </c>
      <c r="J71" s="227">
        <v>3659300</v>
      </c>
      <c r="K71" s="91">
        <f t="shared" si="0"/>
        <v>15432700</v>
      </c>
    </row>
    <row r="72" spans="1:11" x14ac:dyDescent="0.25">
      <c r="A72" s="145">
        <v>45330</v>
      </c>
      <c r="B72" s="275" t="s">
        <v>732</v>
      </c>
      <c r="C72" s="26" t="s">
        <v>171</v>
      </c>
      <c r="D72" s="26" t="s">
        <v>542</v>
      </c>
      <c r="E72" s="199" t="s">
        <v>693</v>
      </c>
      <c r="F72" s="195"/>
      <c r="G72" s="98" t="s">
        <v>153</v>
      </c>
      <c r="H72" s="198"/>
      <c r="I72" s="165">
        <v>409660</v>
      </c>
      <c r="J72" s="227">
        <v>409660</v>
      </c>
      <c r="K72" s="91">
        <f t="shared" si="0"/>
        <v>0</v>
      </c>
    </row>
    <row r="73" spans="1:11" x14ac:dyDescent="0.25">
      <c r="A73" s="145">
        <v>45331</v>
      </c>
      <c r="B73" s="275" t="s">
        <v>733</v>
      </c>
      <c r="C73" s="26" t="s">
        <v>161</v>
      </c>
      <c r="D73" s="26" t="s">
        <v>543</v>
      </c>
      <c r="E73" s="199" t="s">
        <v>694</v>
      </c>
      <c r="F73" s="195"/>
      <c r="G73" s="98" t="s">
        <v>148</v>
      </c>
      <c r="H73" s="198"/>
      <c r="I73" s="165">
        <v>364140</v>
      </c>
      <c r="J73" s="227">
        <v>364140</v>
      </c>
      <c r="K73" s="91">
        <f t="shared" si="0"/>
        <v>0</v>
      </c>
    </row>
    <row r="74" spans="1:11" x14ac:dyDescent="0.25">
      <c r="A74" s="145">
        <v>45331</v>
      </c>
      <c r="B74" s="275" t="s">
        <v>733</v>
      </c>
      <c r="C74" s="26" t="s">
        <v>163</v>
      </c>
      <c r="D74" s="26" t="s">
        <v>544</v>
      </c>
      <c r="E74" s="199" t="s">
        <v>695</v>
      </c>
      <c r="F74" s="195"/>
      <c r="G74" s="98" t="s">
        <v>149</v>
      </c>
      <c r="H74" s="198"/>
      <c r="I74" s="165">
        <v>18630</v>
      </c>
      <c r="J74" s="227">
        <v>18630</v>
      </c>
      <c r="K74" s="91">
        <f t="shared" si="0"/>
        <v>0</v>
      </c>
    </row>
    <row r="75" spans="1:11" x14ac:dyDescent="0.25">
      <c r="A75" s="145">
        <v>45334</v>
      </c>
      <c r="B75" s="275" t="s">
        <v>530</v>
      </c>
      <c r="C75" s="26" t="s">
        <v>525</v>
      </c>
      <c r="D75" s="26" t="s">
        <v>545</v>
      </c>
      <c r="E75" s="199" t="s">
        <v>696</v>
      </c>
      <c r="F75" s="195"/>
      <c r="G75" s="98" t="s">
        <v>638</v>
      </c>
      <c r="H75" s="198"/>
      <c r="I75" s="165">
        <v>21000000</v>
      </c>
      <c r="J75" s="227">
        <v>2800000</v>
      </c>
      <c r="K75" s="91">
        <f t="shared" si="0"/>
        <v>18200000</v>
      </c>
    </row>
    <row r="76" spans="1:11" x14ac:dyDescent="0.25">
      <c r="A76" s="145">
        <v>45334</v>
      </c>
      <c r="B76" s="275" t="s">
        <v>734</v>
      </c>
      <c r="C76" s="26" t="s">
        <v>546</v>
      </c>
      <c r="D76" s="26" t="s">
        <v>547</v>
      </c>
      <c r="E76" s="199" t="s">
        <v>697</v>
      </c>
      <c r="F76" s="195"/>
      <c r="G76" s="98" t="s">
        <v>639</v>
      </c>
      <c r="H76" s="198"/>
      <c r="I76" s="165">
        <v>25600000</v>
      </c>
      <c r="J76" s="227">
        <v>0</v>
      </c>
      <c r="K76" s="91">
        <f t="shared" si="0"/>
        <v>25600000</v>
      </c>
    </row>
    <row r="77" spans="1:11" x14ac:dyDescent="0.25">
      <c r="A77" s="145">
        <v>45334</v>
      </c>
      <c r="B77" s="275" t="s">
        <v>735</v>
      </c>
      <c r="C77" s="26" t="s">
        <v>171</v>
      </c>
      <c r="D77" s="26" t="s">
        <v>548</v>
      </c>
      <c r="E77" s="199" t="s">
        <v>698</v>
      </c>
      <c r="F77" s="195"/>
      <c r="G77" s="98" t="s">
        <v>153</v>
      </c>
      <c r="H77" s="198"/>
      <c r="I77" s="165">
        <v>163855</v>
      </c>
      <c r="J77" s="227">
        <v>163855</v>
      </c>
      <c r="K77" s="91">
        <f t="shared" si="0"/>
        <v>0</v>
      </c>
    </row>
    <row r="78" spans="1:11" x14ac:dyDescent="0.25">
      <c r="A78" s="145">
        <v>45335</v>
      </c>
      <c r="B78" s="275" t="s">
        <v>736</v>
      </c>
      <c r="C78" s="26" t="s">
        <v>161</v>
      </c>
      <c r="D78" s="26" t="s">
        <v>549</v>
      </c>
      <c r="E78" s="199" t="s">
        <v>699</v>
      </c>
      <c r="F78" s="195"/>
      <c r="G78" s="98" t="s">
        <v>148</v>
      </c>
      <c r="H78" s="198"/>
      <c r="I78" s="165">
        <v>440980</v>
      </c>
      <c r="J78" s="227">
        <v>440980</v>
      </c>
      <c r="K78" s="91">
        <f t="shared" si="0"/>
        <v>0</v>
      </c>
    </row>
    <row r="79" spans="1:11" x14ac:dyDescent="0.25">
      <c r="A79" s="145">
        <v>45335</v>
      </c>
      <c r="B79" s="275" t="s">
        <v>559</v>
      </c>
      <c r="C79" s="26" t="s">
        <v>550</v>
      </c>
      <c r="D79" s="26" t="s">
        <v>551</v>
      </c>
      <c r="E79" s="199" t="s">
        <v>700</v>
      </c>
      <c r="F79" s="195"/>
      <c r="G79" s="98" t="s">
        <v>640</v>
      </c>
      <c r="H79" s="198"/>
      <c r="I79" s="165">
        <v>28000000</v>
      </c>
      <c r="J79" s="227">
        <v>3966667</v>
      </c>
      <c r="K79" s="91">
        <f t="shared" si="0"/>
        <v>24033333</v>
      </c>
    </row>
    <row r="80" spans="1:11" x14ac:dyDescent="0.25">
      <c r="A80" s="145">
        <v>45335</v>
      </c>
      <c r="B80" s="275" t="s">
        <v>737</v>
      </c>
      <c r="C80" s="26" t="s">
        <v>552</v>
      </c>
      <c r="D80" s="26" t="s">
        <v>553</v>
      </c>
      <c r="E80" s="199" t="s">
        <v>701</v>
      </c>
      <c r="F80" s="195"/>
      <c r="G80" s="98" t="s">
        <v>641</v>
      </c>
      <c r="H80" s="198"/>
      <c r="I80">
        <v>32000000</v>
      </c>
      <c r="J80" s="227">
        <v>4800000</v>
      </c>
      <c r="K80" s="91">
        <f t="shared" si="0"/>
        <v>27200000</v>
      </c>
    </row>
    <row r="81" spans="1:11" x14ac:dyDescent="0.25">
      <c r="A81" s="145">
        <v>45336</v>
      </c>
      <c r="B81" s="275" t="s">
        <v>546</v>
      </c>
      <c r="C81" s="26" t="s">
        <v>554</v>
      </c>
      <c r="D81" s="26" t="s">
        <v>555</v>
      </c>
      <c r="E81" s="199" t="s">
        <v>702</v>
      </c>
      <c r="F81" s="195"/>
      <c r="G81" s="98" t="s">
        <v>642</v>
      </c>
      <c r="H81" s="198"/>
      <c r="I81">
        <v>19092000</v>
      </c>
      <c r="J81" s="227">
        <v>2545600</v>
      </c>
      <c r="K81" s="91">
        <f t="shared" si="0"/>
        <v>16546400</v>
      </c>
    </row>
    <row r="82" spans="1:11" x14ac:dyDescent="0.25">
      <c r="A82" s="145">
        <v>45336</v>
      </c>
      <c r="B82" s="275" t="s">
        <v>738</v>
      </c>
      <c r="C82" s="26" t="s">
        <v>549</v>
      </c>
      <c r="D82" s="26" t="s">
        <v>556</v>
      </c>
      <c r="E82" s="199" t="s">
        <v>688</v>
      </c>
      <c r="F82" s="195"/>
      <c r="G82" s="98" t="s">
        <v>643</v>
      </c>
      <c r="H82" s="198"/>
      <c r="I82">
        <v>19092000</v>
      </c>
      <c r="J82" s="227">
        <v>2386500</v>
      </c>
      <c r="K82" s="91">
        <f t="shared" si="0"/>
        <v>16705500</v>
      </c>
    </row>
    <row r="83" spans="1:11" x14ac:dyDescent="0.25">
      <c r="A83" s="145">
        <v>45336</v>
      </c>
      <c r="B83" s="275" t="s">
        <v>739</v>
      </c>
      <c r="C83" s="26" t="s">
        <v>557</v>
      </c>
      <c r="D83" s="26" t="s">
        <v>558</v>
      </c>
      <c r="E83" s="199" t="s">
        <v>703</v>
      </c>
      <c r="F83" s="195"/>
      <c r="G83" s="98" t="s">
        <v>644</v>
      </c>
      <c r="H83" s="198"/>
      <c r="I83">
        <v>20000000</v>
      </c>
      <c r="J83" s="227">
        <v>2833333</v>
      </c>
      <c r="K83" s="91">
        <f t="shared" si="0"/>
        <v>17166667</v>
      </c>
    </row>
    <row r="84" spans="1:11" x14ac:dyDescent="0.25">
      <c r="A84" s="145">
        <v>45336</v>
      </c>
      <c r="B84" s="275" t="s">
        <v>740</v>
      </c>
      <c r="C84" s="26" t="s">
        <v>559</v>
      </c>
      <c r="D84" s="26" t="s">
        <v>560</v>
      </c>
      <c r="E84" s="199" t="s">
        <v>704</v>
      </c>
      <c r="F84" s="195"/>
      <c r="G84" s="98" t="s">
        <v>645</v>
      </c>
      <c r="H84" s="198"/>
      <c r="I84">
        <v>20000000</v>
      </c>
      <c r="J84" s="227">
        <v>2000000</v>
      </c>
      <c r="K84" s="91">
        <f t="shared" si="0"/>
        <v>18000000</v>
      </c>
    </row>
    <row r="85" spans="1:11" x14ac:dyDescent="0.25">
      <c r="A85" s="145">
        <v>45336</v>
      </c>
      <c r="B85" s="275" t="s">
        <v>741</v>
      </c>
      <c r="C85" s="26" t="s">
        <v>561</v>
      </c>
      <c r="D85" s="26" t="s">
        <v>562</v>
      </c>
      <c r="E85" s="199" t="s">
        <v>705</v>
      </c>
      <c r="F85" s="195"/>
      <c r="G85" s="98" t="s">
        <v>646</v>
      </c>
      <c r="H85" s="198"/>
      <c r="I85">
        <v>10500000</v>
      </c>
      <c r="J85" s="227">
        <v>962500</v>
      </c>
      <c r="K85" s="91">
        <f t="shared" si="0"/>
        <v>9537500</v>
      </c>
    </row>
    <row r="86" spans="1:11" x14ac:dyDescent="0.25">
      <c r="A86" s="145">
        <v>45337</v>
      </c>
      <c r="B86" s="275" t="s">
        <v>742</v>
      </c>
      <c r="C86" s="26" t="s">
        <v>563</v>
      </c>
      <c r="D86" s="26" t="s">
        <v>564</v>
      </c>
      <c r="E86" s="199" t="s">
        <v>706</v>
      </c>
      <c r="F86" s="195"/>
      <c r="G86" s="98" t="s">
        <v>647</v>
      </c>
      <c r="H86" s="198"/>
      <c r="I86" s="225">
        <v>20400000</v>
      </c>
      <c r="J86" s="227">
        <v>2720000</v>
      </c>
      <c r="K86" s="91">
        <f t="shared" si="0"/>
        <v>17680000</v>
      </c>
    </row>
    <row r="87" spans="1:11" x14ac:dyDescent="0.25">
      <c r="A87" s="145">
        <v>45337</v>
      </c>
      <c r="B87" s="275" t="s">
        <v>743</v>
      </c>
      <c r="C87" s="26" t="s">
        <v>565</v>
      </c>
      <c r="D87" s="26" t="s">
        <v>566</v>
      </c>
      <c r="E87" s="199" t="s">
        <v>707</v>
      </c>
      <c r="F87" s="195"/>
      <c r="G87" s="98" t="s">
        <v>648</v>
      </c>
      <c r="H87" s="198"/>
      <c r="I87" s="225">
        <v>240234207</v>
      </c>
      <c r="J87" s="227">
        <v>0</v>
      </c>
      <c r="K87" s="91">
        <f t="shared" si="0"/>
        <v>240234207</v>
      </c>
    </row>
    <row r="88" spans="1:11" x14ac:dyDescent="0.25">
      <c r="A88" s="145">
        <v>45337</v>
      </c>
      <c r="B88" s="275" t="s">
        <v>744</v>
      </c>
      <c r="C88" s="26" t="s">
        <v>567</v>
      </c>
      <c r="D88" s="26" t="s">
        <v>568</v>
      </c>
      <c r="E88" s="199" t="s">
        <v>708</v>
      </c>
      <c r="F88" s="195"/>
      <c r="G88" s="98" t="s">
        <v>649</v>
      </c>
      <c r="H88" s="198"/>
      <c r="I88" s="225">
        <v>24000000</v>
      </c>
      <c r="J88" s="227">
        <v>3200000</v>
      </c>
      <c r="K88" s="91">
        <f t="shared" si="0"/>
        <v>20800000</v>
      </c>
    </row>
    <row r="89" spans="1:11" x14ac:dyDescent="0.25">
      <c r="A89" s="145">
        <v>45337</v>
      </c>
      <c r="B89" s="275" t="s">
        <v>745</v>
      </c>
      <c r="C89" s="26" t="s">
        <v>569</v>
      </c>
      <c r="D89" s="26" t="s">
        <v>570</v>
      </c>
      <c r="E89" s="199" t="s">
        <v>709</v>
      </c>
      <c r="F89" s="195"/>
      <c r="G89" s="98" t="s">
        <v>650</v>
      </c>
      <c r="H89" s="198"/>
      <c r="I89" s="225">
        <v>19082000</v>
      </c>
      <c r="J89" s="227">
        <v>2545600</v>
      </c>
      <c r="K89" s="91">
        <f t="shared" si="0"/>
        <v>16536400</v>
      </c>
    </row>
    <row r="90" spans="1:11" x14ac:dyDescent="0.25">
      <c r="A90" s="145">
        <v>45337</v>
      </c>
      <c r="B90" s="275" t="s">
        <v>746</v>
      </c>
      <c r="C90" s="26" t="s">
        <v>571</v>
      </c>
      <c r="D90" s="26" t="s">
        <v>572</v>
      </c>
      <c r="E90" s="199" t="s">
        <v>710</v>
      </c>
      <c r="F90" s="195"/>
      <c r="G90" s="98" t="s">
        <v>651</v>
      </c>
      <c r="H90" s="198"/>
      <c r="I90" s="225">
        <v>28000000</v>
      </c>
      <c r="J90" s="227">
        <v>3500000</v>
      </c>
      <c r="K90" s="91">
        <f t="shared" si="0"/>
        <v>24500000</v>
      </c>
    </row>
    <row r="91" spans="1:11" x14ac:dyDescent="0.25">
      <c r="A91" s="145">
        <v>45337</v>
      </c>
      <c r="B91" s="275" t="s">
        <v>747</v>
      </c>
      <c r="C91" s="26" t="s">
        <v>573</v>
      </c>
      <c r="D91" s="26" t="s">
        <v>574</v>
      </c>
      <c r="E91" s="199" t="s">
        <v>711</v>
      </c>
      <c r="F91" s="195"/>
      <c r="G91" s="98" t="s">
        <v>652</v>
      </c>
      <c r="H91" s="198"/>
      <c r="I91" s="225">
        <v>28000000</v>
      </c>
      <c r="J91" s="227">
        <v>3733333</v>
      </c>
      <c r="K91" s="91">
        <f t="shared" si="0"/>
        <v>24266667</v>
      </c>
    </row>
    <row r="92" spans="1:11" x14ac:dyDescent="0.25">
      <c r="A92" s="145">
        <v>45338</v>
      </c>
      <c r="B92" s="275" t="s">
        <v>539</v>
      </c>
      <c r="C92" s="26" t="s">
        <v>575</v>
      </c>
      <c r="D92" s="26" t="s">
        <v>576</v>
      </c>
      <c r="E92" s="199" t="s">
        <v>712</v>
      </c>
      <c r="F92" s="195"/>
      <c r="G92" s="98" t="s">
        <v>653</v>
      </c>
      <c r="H92" s="198"/>
      <c r="I92" s="225">
        <v>19092000</v>
      </c>
      <c r="J92" s="227">
        <v>2386500</v>
      </c>
      <c r="K92" s="91">
        <f t="shared" si="0"/>
        <v>16705500</v>
      </c>
    </row>
    <row r="93" spans="1:11" x14ac:dyDescent="0.25">
      <c r="A93" s="145">
        <v>45341</v>
      </c>
      <c r="B93" s="275" t="s">
        <v>548</v>
      </c>
      <c r="C93" s="26" t="s">
        <v>577</v>
      </c>
      <c r="D93" s="26" t="s">
        <v>189</v>
      </c>
      <c r="E93" s="199" t="s">
        <v>713</v>
      </c>
      <c r="F93" s="195"/>
      <c r="G93" s="98" t="s">
        <v>654</v>
      </c>
      <c r="H93" s="198"/>
      <c r="I93" s="225">
        <v>32000000</v>
      </c>
      <c r="J93" s="227">
        <v>2666667</v>
      </c>
      <c r="K93" s="91">
        <f t="shared" si="0"/>
        <v>29333333</v>
      </c>
    </row>
    <row r="94" spans="1:11" x14ac:dyDescent="0.25">
      <c r="A94" s="145">
        <v>45341</v>
      </c>
      <c r="B94" s="275" t="s">
        <v>748</v>
      </c>
      <c r="C94" s="26" t="s">
        <v>578</v>
      </c>
      <c r="D94" s="26" t="s">
        <v>579</v>
      </c>
      <c r="E94" s="199" t="s">
        <v>688</v>
      </c>
      <c r="F94" s="195"/>
      <c r="G94" s="98" t="s">
        <v>655</v>
      </c>
      <c r="H94" s="198"/>
      <c r="I94" s="225">
        <v>19092000</v>
      </c>
      <c r="J94" s="227">
        <v>1909200</v>
      </c>
      <c r="K94" s="91">
        <f t="shared" si="0"/>
        <v>17182800</v>
      </c>
    </row>
    <row r="95" spans="1:11" x14ac:dyDescent="0.25">
      <c r="A95" s="145">
        <v>45341</v>
      </c>
      <c r="B95" s="275" t="s">
        <v>540</v>
      </c>
      <c r="C95" s="26" t="s">
        <v>580</v>
      </c>
      <c r="D95" s="26" t="s">
        <v>581</v>
      </c>
      <c r="E95" s="199" t="s">
        <v>714</v>
      </c>
      <c r="F95" s="195"/>
      <c r="G95" s="98" t="s">
        <v>656</v>
      </c>
      <c r="H95" s="198"/>
      <c r="I95" s="225">
        <v>21200000</v>
      </c>
      <c r="J95" s="227">
        <v>2120000</v>
      </c>
      <c r="K95" s="91">
        <f t="shared" si="0"/>
        <v>19080000</v>
      </c>
    </row>
    <row r="96" spans="1:11" x14ac:dyDescent="0.25">
      <c r="A96" s="145">
        <v>45341</v>
      </c>
      <c r="B96" s="275" t="s">
        <v>749</v>
      </c>
      <c r="C96" s="26" t="s">
        <v>582</v>
      </c>
      <c r="D96" s="26" t="s">
        <v>583</v>
      </c>
      <c r="E96" s="199" t="s">
        <v>715</v>
      </c>
      <c r="F96" s="195"/>
      <c r="G96" s="98" t="s">
        <v>657</v>
      </c>
      <c r="H96" s="198"/>
      <c r="I96" s="225">
        <v>18000000</v>
      </c>
      <c r="J96" s="227">
        <v>1650000</v>
      </c>
      <c r="K96" s="91">
        <f t="shared" si="0"/>
        <v>16350000</v>
      </c>
    </row>
    <row r="97" spans="1:11" x14ac:dyDescent="0.25">
      <c r="A97" s="145">
        <v>45341</v>
      </c>
      <c r="B97" s="275" t="s">
        <v>750</v>
      </c>
      <c r="C97" s="26" t="s">
        <v>100</v>
      </c>
      <c r="D97" s="26" t="s">
        <v>584</v>
      </c>
      <c r="E97" s="199" t="s">
        <v>684</v>
      </c>
      <c r="F97" s="195"/>
      <c r="G97" s="98" t="s">
        <v>658</v>
      </c>
      <c r="H97" s="198"/>
      <c r="I97" s="225">
        <v>19092000</v>
      </c>
      <c r="J97" s="227">
        <v>1909200</v>
      </c>
      <c r="K97" s="91">
        <f t="shared" si="0"/>
        <v>17182800</v>
      </c>
    </row>
    <row r="98" spans="1:11" x14ac:dyDescent="0.25">
      <c r="A98" s="145">
        <v>45341</v>
      </c>
      <c r="B98" s="275" t="s">
        <v>592</v>
      </c>
      <c r="C98" s="26" t="s">
        <v>585</v>
      </c>
      <c r="D98" s="26" t="s">
        <v>586</v>
      </c>
      <c r="E98" s="199" t="s">
        <v>716</v>
      </c>
      <c r="F98" s="195"/>
      <c r="G98" s="98" t="s">
        <v>659</v>
      </c>
      <c r="H98" s="198"/>
      <c r="I98" s="225">
        <v>20400000</v>
      </c>
      <c r="J98" s="227">
        <v>1870000</v>
      </c>
      <c r="K98" s="91">
        <f t="shared" si="0"/>
        <v>18530000</v>
      </c>
    </row>
    <row r="99" spans="1:11" x14ac:dyDescent="0.25">
      <c r="A99" s="145">
        <v>45341</v>
      </c>
      <c r="B99" s="275" t="s">
        <v>751</v>
      </c>
      <c r="C99" s="26" t="s">
        <v>161</v>
      </c>
      <c r="D99" s="26" t="s">
        <v>104</v>
      </c>
      <c r="E99" s="199" t="s">
        <v>717</v>
      </c>
      <c r="F99" s="195"/>
      <c r="G99" s="98" t="s">
        <v>148</v>
      </c>
      <c r="H99" s="198"/>
      <c r="I99" s="225">
        <v>134460</v>
      </c>
      <c r="J99" s="227">
        <v>134460</v>
      </c>
      <c r="K99" s="91">
        <f t="shared" si="0"/>
        <v>0</v>
      </c>
    </row>
    <row r="100" spans="1:11" x14ac:dyDescent="0.25">
      <c r="A100" s="145">
        <v>45341</v>
      </c>
      <c r="B100" s="275" t="s">
        <v>751</v>
      </c>
      <c r="C100" s="26" t="s">
        <v>163</v>
      </c>
      <c r="D100" s="26" t="s">
        <v>587</v>
      </c>
      <c r="E100" s="199" t="s">
        <v>718</v>
      </c>
      <c r="F100" s="195"/>
      <c r="G100" s="98" t="s">
        <v>149</v>
      </c>
      <c r="H100" s="198"/>
      <c r="I100" s="225">
        <v>44970</v>
      </c>
      <c r="J100" s="227">
        <v>44970</v>
      </c>
      <c r="K100" s="91">
        <f t="shared" si="0"/>
        <v>0</v>
      </c>
    </row>
    <row r="101" spans="1:11" x14ac:dyDescent="0.25">
      <c r="A101" s="145">
        <v>45342</v>
      </c>
      <c r="B101" s="275" t="s">
        <v>752</v>
      </c>
      <c r="C101" s="26" t="s">
        <v>588</v>
      </c>
      <c r="D101" s="26" t="s">
        <v>589</v>
      </c>
      <c r="E101" s="199" t="s">
        <v>719</v>
      </c>
      <c r="F101" s="195"/>
      <c r="G101" s="98" t="s">
        <v>660</v>
      </c>
      <c r="H101" s="198"/>
      <c r="I101" s="225">
        <v>14400000</v>
      </c>
      <c r="J101" s="227">
        <v>1200000</v>
      </c>
      <c r="K101" s="91">
        <f t="shared" si="0"/>
        <v>13200000</v>
      </c>
    </row>
    <row r="102" spans="1:11" x14ac:dyDescent="0.25">
      <c r="A102" s="145">
        <v>45343</v>
      </c>
      <c r="B102" s="275" t="s">
        <v>753</v>
      </c>
      <c r="C102" s="26" t="s">
        <v>590</v>
      </c>
      <c r="D102" s="26" t="s">
        <v>591</v>
      </c>
      <c r="E102" s="199" t="s">
        <v>720</v>
      </c>
      <c r="F102" s="195"/>
      <c r="G102" s="98" t="s">
        <v>661</v>
      </c>
      <c r="H102" s="198"/>
      <c r="I102" s="225">
        <v>20000000</v>
      </c>
      <c r="J102" s="227">
        <v>1666667</v>
      </c>
      <c r="K102" s="91">
        <f t="shared" si="0"/>
        <v>18333333</v>
      </c>
    </row>
    <row r="103" spans="1:11" x14ac:dyDescent="0.25">
      <c r="A103" s="145">
        <v>45343</v>
      </c>
      <c r="B103" s="275" t="s">
        <v>754</v>
      </c>
      <c r="C103" s="26" t="s">
        <v>592</v>
      </c>
      <c r="D103" s="26" t="s">
        <v>593</v>
      </c>
      <c r="E103" s="199" t="s">
        <v>721</v>
      </c>
      <c r="F103" s="195"/>
      <c r="G103" s="98" t="s">
        <v>662</v>
      </c>
      <c r="H103" s="198"/>
      <c r="I103" s="225">
        <v>28000000</v>
      </c>
      <c r="J103" s="227">
        <v>1166667</v>
      </c>
      <c r="K103" s="91">
        <f t="shared" si="0"/>
        <v>26833333</v>
      </c>
    </row>
    <row r="104" spans="1:11" x14ac:dyDescent="0.25">
      <c r="A104" s="145">
        <v>45343</v>
      </c>
      <c r="B104" s="275" t="s">
        <v>755</v>
      </c>
      <c r="C104" s="26" t="s">
        <v>594</v>
      </c>
      <c r="D104" s="26" t="s">
        <v>594</v>
      </c>
      <c r="E104" s="199" t="s">
        <v>209</v>
      </c>
      <c r="F104" s="195"/>
      <c r="G104" s="98" t="s">
        <v>663</v>
      </c>
      <c r="H104" s="198"/>
      <c r="I104" s="225">
        <v>23600000</v>
      </c>
      <c r="J104" s="227">
        <v>1966667</v>
      </c>
      <c r="K104" s="91">
        <f t="shared" si="0"/>
        <v>21633333</v>
      </c>
    </row>
    <row r="105" spans="1:11" x14ac:dyDescent="0.25">
      <c r="A105" s="145">
        <v>45344</v>
      </c>
      <c r="B105" s="275" t="s">
        <v>579</v>
      </c>
      <c r="C105" s="26" t="s">
        <v>595</v>
      </c>
      <c r="D105" s="26" t="s">
        <v>596</v>
      </c>
      <c r="E105" s="199" t="s">
        <v>209</v>
      </c>
      <c r="F105" s="195"/>
      <c r="G105" s="98" t="s">
        <v>664</v>
      </c>
      <c r="H105" s="198"/>
      <c r="I105" s="225">
        <v>23600000</v>
      </c>
      <c r="J105" s="227">
        <v>983333</v>
      </c>
      <c r="K105" s="91">
        <f t="shared" si="0"/>
        <v>22616667</v>
      </c>
    </row>
    <row r="106" spans="1:11" x14ac:dyDescent="0.25">
      <c r="A106" s="145">
        <v>45348</v>
      </c>
      <c r="B106" s="275" t="s">
        <v>756</v>
      </c>
      <c r="C106" s="26" t="s">
        <v>597</v>
      </c>
      <c r="D106" s="26" t="s">
        <v>598</v>
      </c>
      <c r="E106" s="199" t="s">
        <v>684</v>
      </c>
      <c r="F106" s="195"/>
      <c r="G106" s="98" t="s">
        <v>665</v>
      </c>
      <c r="H106" s="198"/>
      <c r="I106" s="225">
        <v>19092000</v>
      </c>
      <c r="J106" s="227">
        <v>0</v>
      </c>
      <c r="K106" s="91">
        <f t="shared" si="0"/>
        <v>19092000</v>
      </c>
    </row>
    <row r="107" spans="1:11" x14ac:dyDescent="0.25">
      <c r="A107" s="145">
        <v>45348</v>
      </c>
      <c r="B107" s="275" t="s">
        <v>757</v>
      </c>
      <c r="C107" s="26" t="s">
        <v>599</v>
      </c>
      <c r="D107" s="26" t="s">
        <v>600</v>
      </c>
      <c r="E107" s="199" t="s">
        <v>722</v>
      </c>
      <c r="F107" s="195"/>
      <c r="G107" s="98" t="s">
        <v>666</v>
      </c>
      <c r="H107" s="198"/>
      <c r="I107" s="225">
        <v>32000000</v>
      </c>
      <c r="J107" s="227">
        <v>1333333</v>
      </c>
      <c r="K107" s="91">
        <f t="shared" si="0"/>
        <v>30666667</v>
      </c>
    </row>
    <row r="108" spans="1:11" x14ac:dyDescent="0.25">
      <c r="A108" s="145">
        <v>45348</v>
      </c>
      <c r="B108" s="275" t="s">
        <v>758</v>
      </c>
      <c r="C108" s="26" t="s">
        <v>489</v>
      </c>
      <c r="D108" s="26" t="s">
        <v>601</v>
      </c>
      <c r="E108" s="199" t="s">
        <v>723</v>
      </c>
      <c r="F108" s="195"/>
      <c r="G108" s="98" t="s">
        <v>667</v>
      </c>
      <c r="H108" s="198"/>
      <c r="I108" s="225">
        <v>32000000</v>
      </c>
      <c r="J108" s="227">
        <v>1066667</v>
      </c>
      <c r="K108" s="91">
        <f t="shared" si="0"/>
        <v>30933333</v>
      </c>
    </row>
    <row r="109" spans="1:11" x14ac:dyDescent="0.25">
      <c r="A109" s="145">
        <v>45348</v>
      </c>
      <c r="B109" s="275" t="s">
        <v>759</v>
      </c>
      <c r="C109" s="26" t="s">
        <v>602</v>
      </c>
      <c r="D109" s="26" t="s">
        <v>603</v>
      </c>
      <c r="E109" s="199" t="s">
        <v>724</v>
      </c>
      <c r="F109" s="195"/>
      <c r="G109" s="98" t="s">
        <v>668</v>
      </c>
      <c r="H109" s="198"/>
      <c r="I109" s="225">
        <v>20000000</v>
      </c>
      <c r="J109" s="227">
        <v>666667</v>
      </c>
      <c r="K109" s="91">
        <f t="shared" si="0"/>
        <v>19333333</v>
      </c>
    </row>
    <row r="110" spans="1:11" x14ac:dyDescent="0.25">
      <c r="A110" s="145">
        <v>45348</v>
      </c>
      <c r="B110" s="275" t="s">
        <v>760</v>
      </c>
      <c r="C110" s="26" t="s">
        <v>604</v>
      </c>
      <c r="D110" s="26" t="s">
        <v>605</v>
      </c>
      <c r="E110" s="199" t="s">
        <v>688</v>
      </c>
      <c r="F110" s="195"/>
      <c r="G110" s="98" t="s">
        <v>669</v>
      </c>
      <c r="H110" s="198"/>
      <c r="I110" s="225">
        <v>19092000</v>
      </c>
      <c r="J110" s="227">
        <v>0</v>
      </c>
      <c r="K110" s="91">
        <f t="shared" si="0"/>
        <v>19092000</v>
      </c>
    </row>
    <row r="111" spans="1:11" x14ac:dyDescent="0.25">
      <c r="A111" s="145">
        <v>45348</v>
      </c>
      <c r="B111" s="275" t="s">
        <v>761</v>
      </c>
      <c r="C111" s="26" t="s">
        <v>606</v>
      </c>
      <c r="D111" s="26" t="s">
        <v>607</v>
      </c>
      <c r="E111" s="199" t="s">
        <v>702</v>
      </c>
      <c r="F111" s="195"/>
      <c r="G111" s="98" t="s">
        <v>670</v>
      </c>
      <c r="H111" s="198"/>
      <c r="I111" s="225">
        <v>19092000</v>
      </c>
      <c r="J111" s="227">
        <v>636400</v>
      </c>
      <c r="K111" s="91">
        <f t="shared" si="0"/>
        <v>18455600</v>
      </c>
    </row>
    <row r="112" spans="1:11" x14ac:dyDescent="0.25">
      <c r="A112" s="145">
        <v>45350</v>
      </c>
      <c r="B112" s="275" t="s">
        <v>762</v>
      </c>
      <c r="C112" s="26" t="s">
        <v>608</v>
      </c>
      <c r="D112" s="26" t="s">
        <v>609</v>
      </c>
      <c r="E112" s="199" t="s">
        <v>209</v>
      </c>
      <c r="F112" s="195"/>
      <c r="G112" s="98" t="s">
        <v>671</v>
      </c>
      <c r="H112" s="198"/>
      <c r="I112" s="225">
        <v>23600000</v>
      </c>
      <c r="J112" s="227">
        <v>590000</v>
      </c>
      <c r="K112" s="91">
        <f t="shared" si="0"/>
        <v>23010000</v>
      </c>
    </row>
    <row r="113" spans="1:11" x14ac:dyDescent="0.25">
      <c r="A113" s="145">
        <v>45350</v>
      </c>
      <c r="B113" s="275" t="s">
        <v>763</v>
      </c>
      <c r="C113" s="26" t="s">
        <v>161</v>
      </c>
      <c r="D113" s="26" t="s">
        <v>610</v>
      </c>
      <c r="E113" s="199" t="s">
        <v>725</v>
      </c>
      <c r="F113" s="195"/>
      <c r="G113" s="98" t="s">
        <v>148</v>
      </c>
      <c r="H113" s="198"/>
      <c r="I113" s="225">
        <v>334390</v>
      </c>
      <c r="J113" s="227">
        <v>334390</v>
      </c>
      <c r="K113" s="91">
        <f t="shared" si="0"/>
        <v>0</v>
      </c>
    </row>
    <row r="114" spans="1:11" x14ac:dyDescent="0.25">
      <c r="A114" s="145">
        <v>45350</v>
      </c>
      <c r="B114" s="275" t="s">
        <v>763</v>
      </c>
      <c r="C114" s="26" t="s">
        <v>163</v>
      </c>
      <c r="D114" s="26" t="s">
        <v>611</v>
      </c>
      <c r="E114" s="199" t="s">
        <v>726</v>
      </c>
      <c r="F114" s="195"/>
      <c r="G114" s="98" t="s">
        <v>149</v>
      </c>
      <c r="H114" s="198"/>
      <c r="I114" s="225">
        <v>304580</v>
      </c>
      <c r="J114" s="227">
        <v>304580</v>
      </c>
      <c r="K114" s="91">
        <f t="shared" si="0"/>
        <v>0</v>
      </c>
    </row>
    <row r="115" spans="1:11" x14ac:dyDescent="0.25">
      <c r="A115" s="145">
        <v>45350</v>
      </c>
      <c r="B115" s="275" t="s">
        <v>764</v>
      </c>
      <c r="C115" s="26" t="s">
        <v>612</v>
      </c>
      <c r="D115" s="26" t="s">
        <v>613</v>
      </c>
      <c r="E115" s="199" t="s">
        <v>727</v>
      </c>
      <c r="F115" s="195"/>
      <c r="G115" s="98" t="s">
        <v>672</v>
      </c>
      <c r="H115" s="198"/>
      <c r="I115" s="225">
        <v>19092000</v>
      </c>
      <c r="J115" s="227">
        <v>0</v>
      </c>
      <c r="K115" s="91">
        <f t="shared" si="0"/>
        <v>19092000</v>
      </c>
    </row>
    <row r="116" spans="1:11" x14ac:dyDescent="0.25">
      <c r="A116" s="145">
        <v>45350</v>
      </c>
      <c r="B116" s="275" t="s">
        <v>765</v>
      </c>
      <c r="C116" s="26" t="s">
        <v>614</v>
      </c>
      <c r="D116" s="26" t="s">
        <v>602</v>
      </c>
      <c r="E116" s="199" t="s">
        <v>688</v>
      </c>
      <c r="F116" s="195"/>
      <c r="G116" s="98" t="s">
        <v>673</v>
      </c>
      <c r="H116" s="198"/>
      <c r="I116" s="225">
        <v>19092000</v>
      </c>
      <c r="J116" s="227">
        <v>0</v>
      </c>
      <c r="K116" s="91">
        <f t="shared" si="0"/>
        <v>19092000</v>
      </c>
    </row>
    <row r="117" spans="1:11" x14ac:dyDescent="0.25">
      <c r="A117" s="145">
        <v>45351</v>
      </c>
      <c r="B117" s="275" t="s">
        <v>766</v>
      </c>
      <c r="C117" s="26" t="s">
        <v>615</v>
      </c>
      <c r="D117" s="26" t="s">
        <v>616</v>
      </c>
      <c r="E117" s="199" t="s">
        <v>728</v>
      </c>
      <c r="F117" s="195"/>
      <c r="G117" s="98" t="s">
        <v>674</v>
      </c>
      <c r="H117" s="198"/>
      <c r="I117" s="225">
        <v>22000000</v>
      </c>
      <c r="J117" s="227">
        <v>0</v>
      </c>
      <c r="K117" s="91">
        <f t="shared" si="0"/>
        <v>22000000</v>
      </c>
    </row>
    <row r="118" spans="1:11" x14ac:dyDescent="0.25">
      <c r="A118" s="145">
        <v>45351</v>
      </c>
      <c r="B118" s="275" t="s">
        <v>586</v>
      </c>
      <c r="C118" s="26" t="s">
        <v>617</v>
      </c>
      <c r="D118" s="26" t="s">
        <v>618</v>
      </c>
      <c r="E118" s="199" t="s">
        <v>209</v>
      </c>
      <c r="F118" s="195"/>
      <c r="G118" s="98" t="s">
        <v>675</v>
      </c>
      <c r="H118" s="198"/>
      <c r="I118" s="225">
        <v>23600000</v>
      </c>
      <c r="J118" s="227">
        <v>0</v>
      </c>
      <c r="K118" s="91">
        <f t="shared" si="0"/>
        <v>23600000</v>
      </c>
    </row>
    <row r="119" spans="1:11" x14ac:dyDescent="0.25">
      <c r="A119" s="145">
        <v>45351</v>
      </c>
      <c r="B119" s="275" t="s">
        <v>767</v>
      </c>
      <c r="C119" s="26" t="s">
        <v>619</v>
      </c>
      <c r="D119" s="26" t="s">
        <v>126</v>
      </c>
      <c r="E119" s="199" t="s">
        <v>682</v>
      </c>
      <c r="F119" s="195"/>
      <c r="G119" s="98" t="s">
        <v>676</v>
      </c>
      <c r="H119" s="198"/>
      <c r="I119" s="225">
        <v>29792000</v>
      </c>
      <c r="J119" s="227">
        <v>0</v>
      </c>
      <c r="K119" s="91">
        <f t="shared" si="0"/>
        <v>29792000</v>
      </c>
    </row>
    <row r="120" spans="1:11" x14ac:dyDescent="0.25">
      <c r="A120" s="145">
        <v>45352</v>
      </c>
      <c r="B120" s="229" t="s">
        <v>895</v>
      </c>
      <c r="C120" s="26" t="s">
        <v>1414</v>
      </c>
      <c r="D120" s="26" t="s">
        <v>1415</v>
      </c>
      <c r="E120" s="197" t="s">
        <v>1488</v>
      </c>
      <c r="F120" s="195"/>
      <c r="G120" s="98" t="s">
        <v>1469</v>
      </c>
      <c r="H120" s="198"/>
      <c r="I120" s="225">
        <v>20400000</v>
      </c>
      <c r="J120" s="227">
        <v>0</v>
      </c>
      <c r="K120" s="91">
        <f t="shared" si="0"/>
        <v>20400000</v>
      </c>
    </row>
    <row r="121" spans="1:11" x14ac:dyDescent="0.25">
      <c r="A121" s="145">
        <v>45352</v>
      </c>
      <c r="B121" s="229" t="s">
        <v>1074</v>
      </c>
      <c r="C121" s="26" t="s">
        <v>1416</v>
      </c>
      <c r="D121" s="26" t="s">
        <v>1155</v>
      </c>
      <c r="E121" s="197" t="s">
        <v>1489</v>
      </c>
      <c r="F121" s="195"/>
      <c r="G121" s="98" t="s">
        <v>1470</v>
      </c>
      <c r="H121" s="198"/>
      <c r="I121" s="225">
        <v>28000000</v>
      </c>
      <c r="J121" s="227">
        <v>0</v>
      </c>
      <c r="K121" s="91">
        <f t="shared" si="0"/>
        <v>28000000</v>
      </c>
    </row>
    <row r="122" spans="1:11" x14ac:dyDescent="0.25">
      <c r="A122" s="145">
        <v>45355</v>
      </c>
      <c r="B122" s="229" t="s">
        <v>582</v>
      </c>
      <c r="C122" s="26" t="s">
        <v>1417</v>
      </c>
      <c r="D122" s="26" t="s">
        <v>1418</v>
      </c>
      <c r="E122" s="197" t="s">
        <v>1490</v>
      </c>
      <c r="F122" s="195"/>
      <c r="G122" s="98" t="s">
        <v>1471</v>
      </c>
      <c r="H122" s="198"/>
      <c r="I122" s="225">
        <v>26000000</v>
      </c>
      <c r="J122" s="227">
        <v>0</v>
      </c>
      <c r="K122" s="91">
        <f t="shared" si="0"/>
        <v>26000000</v>
      </c>
    </row>
    <row r="123" spans="1:11" x14ac:dyDescent="0.25">
      <c r="A123" s="145">
        <v>45355</v>
      </c>
      <c r="B123" s="229" t="s">
        <v>608</v>
      </c>
      <c r="C123" s="26" t="s">
        <v>1419</v>
      </c>
      <c r="D123" s="26" t="s">
        <v>1420</v>
      </c>
      <c r="E123" s="197" t="s">
        <v>1488</v>
      </c>
      <c r="F123" s="195"/>
      <c r="G123" s="98" t="s">
        <v>1472</v>
      </c>
      <c r="H123" s="198"/>
      <c r="I123" s="225">
        <v>20400000</v>
      </c>
      <c r="J123" s="227">
        <v>0</v>
      </c>
      <c r="K123" s="91">
        <f t="shared" si="0"/>
        <v>20400000</v>
      </c>
    </row>
    <row r="124" spans="1:11" x14ac:dyDescent="0.25">
      <c r="A124" s="145">
        <v>45355</v>
      </c>
      <c r="B124" s="229" t="s">
        <v>795</v>
      </c>
      <c r="C124" s="26" t="s">
        <v>1421</v>
      </c>
      <c r="D124" s="26" t="s">
        <v>1422</v>
      </c>
      <c r="E124" s="197" t="s">
        <v>1488</v>
      </c>
      <c r="F124" s="195"/>
      <c r="G124" s="98" t="s">
        <v>1473</v>
      </c>
      <c r="H124" s="198"/>
      <c r="I124" s="225">
        <v>20400000</v>
      </c>
      <c r="J124" s="227">
        <v>0</v>
      </c>
      <c r="K124" s="91">
        <f t="shared" si="0"/>
        <v>20400000</v>
      </c>
    </row>
    <row r="125" spans="1:11" x14ac:dyDescent="0.25">
      <c r="A125" s="145">
        <v>45355</v>
      </c>
      <c r="B125" s="229" t="s">
        <v>901</v>
      </c>
      <c r="C125" s="26" t="s">
        <v>1423</v>
      </c>
      <c r="D125" s="26" t="s">
        <v>1033</v>
      </c>
      <c r="E125" s="197" t="s">
        <v>1491</v>
      </c>
      <c r="F125" s="195"/>
      <c r="G125" s="98" t="s">
        <v>1474</v>
      </c>
      <c r="H125" s="198"/>
      <c r="I125" s="225">
        <v>24000000</v>
      </c>
      <c r="J125" s="227">
        <v>0</v>
      </c>
      <c r="K125" s="91">
        <f t="shared" si="0"/>
        <v>24000000</v>
      </c>
    </row>
    <row r="126" spans="1:11" x14ac:dyDescent="0.25">
      <c r="A126" s="145">
        <v>45355</v>
      </c>
      <c r="B126" s="229" t="s">
        <v>598</v>
      </c>
      <c r="C126" s="26" t="s">
        <v>1424</v>
      </c>
      <c r="D126" s="26" t="s">
        <v>1425</v>
      </c>
      <c r="E126" s="197" t="s">
        <v>1488</v>
      </c>
      <c r="F126" s="195"/>
      <c r="G126" s="98" t="s">
        <v>1475</v>
      </c>
      <c r="H126" s="198"/>
      <c r="I126" s="225">
        <v>20400000</v>
      </c>
      <c r="J126" s="227">
        <v>0</v>
      </c>
      <c r="K126" s="91">
        <f t="shared" si="0"/>
        <v>20400000</v>
      </c>
    </row>
    <row r="127" spans="1:11" x14ac:dyDescent="0.25">
      <c r="A127" s="145">
        <v>45355</v>
      </c>
      <c r="B127" s="229" t="s">
        <v>1314</v>
      </c>
      <c r="C127" s="26" t="s">
        <v>1426</v>
      </c>
      <c r="D127" s="26" t="s">
        <v>1427</v>
      </c>
      <c r="E127" s="197" t="s">
        <v>1492</v>
      </c>
      <c r="F127" s="195"/>
      <c r="G127" s="98" t="s">
        <v>1476</v>
      </c>
      <c r="H127" s="198"/>
      <c r="I127" s="225">
        <v>26208000</v>
      </c>
      <c r="J127" s="227">
        <v>0</v>
      </c>
      <c r="K127" s="91">
        <f t="shared" si="0"/>
        <v>26208000</v>
      </c>
    </row>
    <row r="128" spans="1:11" x14ac:dyDescent="0.25">
      <c r="A128" s="145">
        <v>45356</v>
      </c>
      <c r="B128" s="229" t="s">
        <v>595</v>
      </c>
      <c r="C128" s="26" t="s">
        <v>1428</v>
      </c>
      <c r="D128" s="26" t="s">
        <v>1429</v>
      </c>
      <c r="E128" s="197" t="s">
        <v>719</v>
      </c>
      <c r="F128" s="195"/>
      <c r="G128" s="98" t="s">
        <v>1477</v>
      </c>
      <c r="H128" s="198"/>
      <c r="I128" s="225">
        <v>14400000</v>
      </c>
      <c r="J128" s="227">
        <v>0</v>
      </c>
      <c r="K128" s="91">
        <f t="shared" si="0"/>
        <v>14400000</v>
      </c>
    </row>
    <row r="129" spans="1:11" x14ac:dyDescent="0.25">
      <c r="A129" s="145">
        <v>45356</v>
      </c>
      <c r="B129" s="229" t="s">
        <v>600</v>
      </c>
      <c r="C129" s="26" t="s">
        <v>1430</v>
      </c>
      <c r="D129" s="26" t="s">
        <v>1431</v>
      </c>
      <c r="E129" s="197" t="s">
        <v>716</v>
      </c>
      <c r="F129" s="195"/>
      <c r="G129" s="98" t="s">
        <v>1478</v>
      </c>
      <c r="H129" s="198"/>
      <c r="I129" s="225">
        <v>28000000</v>
      </c>
      <c r="J129" s="227">
        <v>0</v>
      </c>
      <c r="K129" s="91">
        <f t="shared" si="0"/>
        <v>28000000</v>
      </c>
    </row>
    <row r="130" spans="1:11" x14ac:dyDescent="0.25">
      <c r="A130" s="145">
        <v>45356</v>
      </c>
      <c r="B130" s="229" t="s">
        <v>601</v>
      </c>
      <c r="C130" s="26" t="s">
        <v>1429</v>
      </c>
      <c r="D130" s="26" t="s">
        <v>1430</v>
      </c>
      <c r="E130" s="197" t="s">
        <v>1493</v>
      </c>
      <c r="F130" s="195"/>
      <c r="G130" s="98" t="s">
        <v>1479</v>
      </c>
      <c r="H130" s="198"/>
      <c r="I130" s="225">
        <v>20400000</v>
      </c>
      <c r="J130" s="227">
        <v>0</v>
      </c>
      <c r="K130" s="91">
        <f t="shared" si="0"/>
        <v>20400000</v>
      </c>
    </row>
    <row r="131" spans="1:11" x14ac:dyDescent="0.25">
      <c r="A131" s="145">
        <v>45358</v>
      </c>
      <c r="B131" s="229" t="s">
        <v>607</v>
      </c>
      <c r="C131" s="26" t="s">
        <v>1432</v>
      </c>
      <c r="D131" s="26" t="s">
        <v>1426</v>
      </c>
      <c r="E131" s="197" t="s">
        <v>1494</v>
      </c>
      <c r="F131" s="195"/>
      <c r="G131" s="98" t="s">
        <v>1480</v>
      </c>
      <c r="H131" s="198"/>
      <c r="I131" s="225">
        <v>18400000</v>
      </c>
      <c r="J131" s="227">
        <v>0</v>
      </c>
      <c r="K131" s="91">
        <f t="shared" si="0"/>
        <v>18400000</v>
      </c>
    </row>
    <row r="132" spans="1:11" x14ac:dyDescent="0.25">
      <c r="A132" s="145">
        <v>45358</v>
      </c>
      <c r="B132" s="229" t="s">
        <v>917</v>
      </c>
      <c r="C132" s="26" t="s">
        <v>1433</v>
      </c>
      <c r="D132" s="26" t="s">
        <v>1434</v>
      </c>
      <c r="E132" s="197" t="s">
        <v>1495</v>
      </c>
      <c r="F132" s="195"/>
      <c r="G132" s="98" t="s">
        <v>1481</v>
      </c>
      <c r="H132" s="198"/>
      <c r="I132" s="225">
        <v>22000000</v>
      </c>
      <c r="J132" s="227">
        <v>0</v>
      </c>
      <c r="K132" s="91">
        <f t="shared" si="0"/>
        <v>22000000</v>
      </c>
    </row>
    <row r="133" spans="1:11" x14ac:dyDescent="0.25">
      <c r="A133" s="145">
        <v>45362</v>
      </c>
      <c r="B133" s="229" t="s">
        <v>1151</v>
      </c>
      <c r="C133" s="26" t="s">
        <v>1435</v>
      </c>
      <c r="D133" s="26" t="s">
        <v>1436</v>
      </c>
      <c r="E133" s="197" t="s">
        <v>1488</v>
      </c>
      <c r="F133" s="195"/>
      <c r="G133" s="98" t="s">
        <v>1482</v>
      </c>
      <c r="H133" s="198"/>
      <c r="I133" s="225">
        <v>20400000</v>
      </c>
      <c r="J133" s="227">
        <v>0</v>
      </c>
      <c r="K133" s="91">
        <f t="shared" si="0"/>
        <v>20400000</v>
      </c>
    </row>
    <row r="134" spans="1:11" x14ac:dyDescent="0.25">
      <c r="A134" s="145">
        <v>45362</v>
      </c>
      <c r="B134" s="229" t="s">
        <v>1459</v>
      </c>
      <c r="C134" s="26" t="s">
        <v>161</v>
      </c>
      <c r="D134" s="26" t="s">
        <v>1437</v>
      </c>
      <c r="E134" s="197" t="s">
        <v>1496</v>
      </c>
      <c r="F134" s="195"/>
      <c r="G134" s="98" t="s">
        <v>148</v>
      </c>
      <c r="H134" s="198"/>
      <c r="I134" s="225">
        <v>292280</v>
      </c>
      <c r="J134" s="227">
        <v>292280</v>
      </c>
      <c r="K134" s="91">
        <f t="shared" si="0"/>
        <v>0</v>
      </c>
    </row>
    <row r="135" spans="1:11" x14ac:dyDescent="0.25">
      <c r="A135" s="145">
        <v>45362</v>
      </c>
      <c r="B135" s="229" t="s">
        <v>1459</v>
      </c>
      <c r="C135" s="26" t="s">
        <v>163</v>
      </c>
      <c r="D135" s="26" t="s">
        <v>1438</v>
      </c>
      <c r="E135" s="197" t="s">
        <v>1497</v>
      </c>
      <c r="F135" s="195"/>
      <c r="G135" s="98" t="s">
        <v>149</v>
      </c>
      <c r="H135" s="198"/>
      <c r="I135" s="225">
        <v>20100</v>
      </c>
      <c r="J135" s="227">
        <v>20100</v>
      </c>
      <c r="K135" s="91">
        <f t="shared" si="0"/>
        <v>0</v>
      </c>
    </row>
    <row r="136" spans="1:11" x14ac:dyDescent="0.25">
      <c r="A136" s="145">
        <v>45363</v>
      </c>
      <c r="B136" s="229" t="s">
        <v>925</v>
      </c>
      <c r="C136" s="26" t="s">
        <v>1439</v>
      </c>
      <c r="D136" s="26" t="s">
        <v>1440</v>
      </c>
      <c r="E136" s="197" t="s">
        <v>1498</v>
      </c>
      <c r="F136" s="195"/>
      <c r="G136" s="98" t="s">
        <v>1483</v>
      </c>
      <c r="H136" s="198"/>
      <c r="I136" s="225">
        <v>24000000</v>
      </c>
      <c r="J136" s="227">
        <v>0</v>
      </c>
      <c r="K136" s="91">
        <f t="shared" si="0"/>
        <v>24000000</v>
      </c>
    </row>
    <row r="137" spans="1:11" x14ac:dyDescent="0.25">
      <c r="A137" s="145">
        <v>45363</v>
      </c>
      <c r="B137" s="229" t="s">
        <v>1159</v>
      </c>
      <c r="C137" s="26" t="s">
        <v>1441</v>
      </c>
      <c r="D137" s="26" t="s">
        <v>1442</v>
      </c>
      <c r="E137" s="197" t="s">
        <v>1499</v>
      </c>
      <c r="F137" s="195"/>
      <c r="G137" s="98" t="s">
        <v>1484</v>
      </c>
      <c r="H137" s="198"/>
      <c r="I137" s="225">
        <v>19092000</v>
      </c>
      <c r="J137" s="227">
        <v>0</v>
      </c>
      <c r="K137" s="91">
        <f t="shared" si="0"/>
        <v>19092000</v>
      </c>
    </row>
    <row r="138" spans="1:11" x14ac:dyDescent="0.25">
      <c r="A138" s="145">
        <v>45363</v>
      </c>
      <c r="B138" s="229" t="s">
        <v>126</v>
      </c>
      <c r="C138" s="26" t="s">
        <v>912</v>
      </c>
      <c r="D138" s="26" t="s">
        <v>1443</v>
      </c>
      <c r="E138" s="197" t="s">
        <v>1500</v>
      </c>
      <c r="F138" s="195"/>
      <c r="G138" s="98" t="s">
        <v>1485</v>
      </c>
      <c r="H138" s="198"/>
      <c r="I138" s="225">
        <v>10400000</v>
      </c>
      <c r="J138" s="227">
        <v>0</v>
      </c>
      <c r="K138" s="91">
        <f t="shared" si="0"/>
        <v>10400000</v>
      </c>
    </row>
    <row r="139" spans="1:11" x14ac:dyDescent="0.25">
      <c r="A139" s="145">
        <v>45365</v>
      </c>
      <c r="B139" s="229" t="s">
        <v>1460</v>
      </c>
      <c r="C139" s="26" t="s">
        <v>1444</v>
      </c>
      <c r="D139" s="26" t="s">
        <v>1445</v>
      </c>
      <c r="E139" s="197" t="s">
        <v>1501</v>
      </c>
      <c r="F139" s="195"/>
      <c r="G139" s="98" t="s">
        <v>150</v>
      </c>
      <c r="H139" s="198"/>
      <c r="I139" s="225">
        <v>13666000</v>
      </c>
      <c r="J139" s="227">
        <v>6833000</v>
      </c>
      <c r="K139" s="91">
        <f t="shared" si="0"/>
        <v>6833000</v>
      </c>
    </row>
    <row r="140" spans="1:11" x14ac:dyDescent="0.25">
      <c r="A140" s="145">
        <v>45366</v>
      </c>
      <c r="B140" s="229" t="s">
        <v>1461</v>
      </c>
      <c r="C140" s="26" t="s">
        <v>1446</v>
      </c>
      <c r="D140" s="26" t="s">
        <v>1447</v>
      </c>
      <c r="E140" s="197" t="s">
        <v>1502</v>
      </c>
      <c r="F140" s="195"/>
      <c r="G140" s="98" t="s">
        <v>1486</v>
      </c>
      <c r="H140" s="198"/>
      <c r="I140" s="225">
        <v>30000000</v>
      </c>
      <c r="J140" s="227">
        <v>0</v>
      </c>
      <c r="K140" s="91">
        <f t="shared" si="0"/>
        <v>30000000</v>
      </c>
    </row>
    <row r="141" spans="1:11" x14ac:dyDescent="0.25">
      <c r="A141" s="145">
        <v>45366</v>
      </c>
      <c r="B141" s="229" t="s">
        <v>1461</v>
      </c>
      <c r="C141" s="26" t="s">
        <v>1446</v>
      </c>
      <c r="D141" s="26" t="s">
        <v>1447</v>
      </c>
      <c r="E141" s="197" t="s">
        <v>1502</v>
      </c>
      <c r="F141" s="195"/>
      <c r="G141" s="98" t="s">
        <v>1486</v>
      </c>
      <c r="H141" s="198"/>
      <c r="I141" s="225">
        <v>10000000</v>
      </c>
      <c r="J141" s="227">
        <v>0</v>
      </c>
      <c r="K141" s="91">
        <f t="shared" si="0"/>
        <v>10000000</v>
      </c>
    </row>
    <row r="142" spans="1:11" x14ac:dyDescent="0.25">
      <c r="A142" s="145">
        <v>45366</v>
      </c>
      <c r="B142" s="229" t="s">
        <v>1461</v>
      </c>
      <c r="C142" s="26" t="s">
        <v>1446</v>
      </c>
      <c r="D142" s="26" t="s">
        <v>1447</v>
      </c>
      <c r="E142" s="197" t="s">
        <v>1502</v>
      </c>
      <c r="F142" s="195"/>
      <c r="G142" s="98" t="s">
        <v>1486</v>
      </c>
      <c r="H142" s="198"/>
      <c r="I142" s="225">
        <v>30000000</v>
      </c>
      <c r="J142" s="227">
        <v>0</v>
      </c>
      <c r="K142" s="91">
        <f t="shared" si="0"/>
        <v>30000000</v>
      </c>
    </row>
    <row r="143" spans="1:11" x14ac:dyDescent="0.25">
      <c r="A143" s="145">
        <v>45366</v>
      </c>
      <c r="B143" s="229" t="s">
        <v>1461</v>
      </c>
      <c r="C143" s="26" t="s">
        <v>1446</v>
      </c>
      <c r="D143" s="26" t="s">
        <v>1447</v>
      </c>
      <c r="E143" s="197" t="s">
        <v>1502</v>
      </c>
      <c r="F143" s="195"/>
      <c r="G143" s="98" t="s">
        <v>1486</v>
      </c>
      <c r="H143" s="198"/>
      <c r="I143" s="225">
        <v>40000000</v>
      </c>
      <c r="J143" s="227">
        <v>0</v>
      </c>
      <c r="K143" s="91">
        <f t="shared" si="0"/>
        <v>40000000</v>
      </c>
    </row>
    <row r="144" spans="1:11" x14ac:dyDescent="0.25">
      <c r="A144" s="145">
        <v>45366</v>
      </c>
      <c r="B144" s="229" t="s">
        <v>1461</v>
      </c>
      <c r="C144" s="26" t="s">
        <v>1446</v>
      </c>
      <c r="D144" s="26" t="s">
        <v>1447</v>
      </c>
      <c r="E144" s="197" t="s">
        <v>1502</v>
      </c>
      <c r="F144" s="195"/>
      <c r="G144" s="98" t="s">
        <v>1486</v>
      </c>
      <c r="H144" s="198"/>
      <c r="I144" s="225">
        <v>100000000</v>
      </c>
      <c r="J144" s="227">
        <v>0</v>
      </c>
      <c r="K144" s="91">
        <f t="shared" si="0"/>
        <v>100000000</v>
      </c>
    </row>
    <row r="145" spans="1:11" x14ac:dyDescent="0.25">
      <c r="A145" s="145">
        <v>45366</v>
      </c>
      <c r="B145" s="229" t="s">
        <v>1461</v>
      </c>
      <c r="C145" s="26" t="s">
        <v>1446</v>
      </c>
      <c r="D145" s="26" t="s">
        <v>1447</v>
      </c>
      <c r="E145" s="197" t="s">
        <v>1502</v>
      </c>
      <c r="F145" s="195"/>
      <c r="G145" s="98" t="s">
        <v>1486</v>
      </c>
      <c r="H145" s="198"/>
      <c r="I145" s="225">
        <v>60000000</v>
      </c>
      <c r="J145" s="227">
        <v>0</v>
      </c>
      <c r="K145" s="91">
        <f t="shared" si="0"/>
        <v>60000000</v>
      </c>
    </row>
    <row r="146" spans="1:11" x14ac:dyDescent="0.25">
      <c r="A146" s="145">
        <v>45366</v>
      </c>
      <c r="B146" s="229" t="s">
        <v>1462</v>
      </c>
      <c r="C146" s="26" t="s">
        <v>1448</v>
      </c>
      <c r="D146" s="26" t="s">
        <v>1449</v>
      </c>
      <c r="E146" s="197" t="s">
        <v>1503</v>
      </c>
      <c r="F146" s="195"/>
      <c r="G146" s="98" t="s">
        <v>151</v>
      </c>
      <c r="H146" s="198"/>
      <c r="I146" s="225">
        <v>6038240</v>
      </c>
      <c r="J146" s="227">
        <v>3019120</v>
      </c>
      <c r="K146" s="91">
        <f t="shared" si="0"/>
        <v>3019120</v>
      </c>
    </row>
    <row r="147" spans="1:11" x14ac:dyDescent="0.25">
      <c r="A147" s="145">
        <v>45369</v>
      </c>
      <c r="B147" s="229" t="s">
        <v>1463</v>
      </c>
      <c r="C147" s="26" t="s">
        <v>161</v>
      </c>
      <c r="D147" s="26" t="s">
        <v>1450</v>
      </c>
      <c r="E147" s="197" t="s">
        <v>1504</v>
      </c>
      <c r="F147" s="195"/>
      <c r="G147" s="98" t="s">
        <v>148</v>
      </c>
      <c r="H147" s="198"/>
      <c r="I147" s="225">
        <v>137270</v>
      </c>
      <c r="J147" s="227">
        <v>137270</v>
      </c>
      <c r="K147" s="91">
        <f t="shared" si="0"/>
        <v>0</v>
      </c>
    </row>
    <row r="148" spans="1:11" x14ac:dyDescent="0.25">
      <c r="A148" s="145">
        <v>45369</v>
      </c>
      <c r="B148" s="229" t="s">
        <v>1464</v>
      </c>
      <c r="C148" s="26" t="s">
        <v>163</v>
      </c>
      <c r="D148" s="26" t="s">
        <v>1451</v>
      </c>
      <c r="E148" s="197" t="s">
        <v>1505</v>
      </c>
      <c r="F148" s="195"/>
      <c r="G148" s="98" t="s">
        <v>149</v>
      </c>
      <c r="H148" s="198"/>
      <c r="I148" s="225">
        <v>48980</v>
      </c>
      <c r="J148" s="227">
        <v>48980</v>
      </c>
      <c r="K148" s="91">
        <f t="shared" si="0"/>
        <v>0</v>
      </c>
    </row>
    <row r="149" spans="1:11" x14ac:dyDescent="0.25">
      <c r="A149" s="145">
        <v>45369</v>
      </c>
      <c r="B149" s="229" t="s">
        <v>745</v>
      </c>
      <c r="C149" s="26" t="s">
        <v>569</v>
      </c>
      <c r="D149" s="26" t="s">
        <v>1452</v>
      </c>
      <c r="E149" s="197" t="s">
        <v>709</v>
      </c>
      <c r="F149" s="195"/>
      <c r="G149" s="98" t="s">
        <v>650</v>
      </c>
      <c r="H149" s="198"/>
      <c r="I149" s="225">
        <v>10000</v>
      </c>
      <c r="J149" s="227">
        <v>0</v>
      </c>
      <c r="K149" s="91">
        <f t="shared" si="0"/>
        <v>10000</v>
      </c>
    </row>
    <row r="150" spans="1:11" x14ac:dyDescent="0.25">
      <c r="A150" s="145">
        <v>45377</v>
      </c>
      <c r="B150" s="229" t="s">
        <v>1465</v>
      </c>
      <c r="C150" s="26" t="s">
        <v>161</v>
      </c>
      <c r="D150" s="26" t="s">
        <v>1453</v>
      </c>
      <c r="E150" s="197" t="s">
        <v>1506</v>
      </c>
      <c r="F150" s="195"/>
      <c r="G150" s="98" t="s">
        <v>148</v>
      </c>
      <c r="H150" s="198"/>
      <c r="I150" s="225">
        <v>412770</v>
      </c>
      <c r="J150" s="227">
        <v>0</v>
      </c>
      <c r="K150" s="91">
        <f t="shared" si="0"/>
        <v>412770</v>
      </c>
    </row>
    <row r="151" spans="1:11" x14ac:dyDescent="0.25">
      <c r="A151" s="145">
        <v>45377</v>
      </c>
      <c r="B151" s="229" t="s">
        <v>1466</v>
      </c>
      <c r="C151" s="26" t="s">
        <v>171</v>
      </c>
      <c r="D151" s="26" t="s">
        <v>1454</v>
      </c>
      <c r="E151" s="197" t="s">
        <v>1507</v>
      </c>
      <c r="F151" s="195"/>
      <c r="G151" s="98" t="s">
        <v>153</v>
      </c>
      <c r="H151" s="198"/>
      <c r="I151" s="225">
        <v>196370</v>
      </c>
      <c r="J151" s="227">
        <v>0</v>
      </c>
      <c r="K151" s="91">
        <f t="shared" si="0"/>
        <v>196370</v>
      </c>
    </row>
    <row r="152" spans="1:11" x14ac:dyDescent="0.25">
      <c r="A152" s="145">
        <v>45377</v>
      </c>
      <c r="B152" s="229" t="s">
        <v>1467</v>
      </c>
      <c r="C152" s="26" t="s">
        <v>1455</v>
      </c>
      <c r="D152" s="26" t="s">
        <v>1456</v>
      </c>
      <c r="E152" s="197" t="s">
        <v>1508</v>
      </c>
      <c r="F152" s="195"/>
      <c r="G152" s="98" t="s">
        <v>152</v>
      </c>
      <c r="H152" s="198"/>
      <c r="I152" s="225">
        <v>20377498</v>
      </c>
      <c r="J152" s="227">
        <v>0</v>
      </c>
      <c r="K152" s="91">
        <f t="shared" si="0"/>
        <v>20377498</v>
      </c>
    </row>
    <row r="153" spans="1:11" x14ac:dyDescent="0.25">
      <c r="A153" s="145">
        <v>45378</v>
      </c>
      <c r="B153" s="229" t="s">
        <v>1468</v>
      </c>
      <c r="C153" s="26" t="s">
        <v>1457</v>
      </c>
      <c r="D153" s="26" t="s">
        <v>1458</v>
      </c>
      <c r="E153" s="197" t="s">
        <v>1509</v>
      </c>
      <c r="F153" s="195"/>
      <c r="G153" s="98" t="s">
        <v>1487</v>
      </c>
      <c r="H153" s="198"/>
      <c r="I153" s="225">
        <v>8352000</v>
      </c>
      <c r="J153" s="227">
        <v>0</v>
      </c>
      <c r="K153" s="91">
        <f t="shared" si="0"/>
        <v>8352000</v>
      </c>
    </row>
    <row r="154" spans="1:11" x14ac:dyDescent="0.25">
      <c r="A154" s="145"/>
      <c r="B154" s="229"/>
      <c r="C154" s="26"/>
      <c r="D154" s="26"/>
      <c r="E154" s="197"/>
      <c r="F154" s="195"/>
      <c r="G154" s="98"/>
      <c r="H154" s="198"/>
      <c r="I154" s="225"/>
      <c r="J154" s="227"/>
      <c r="K154" s="91">
        <f t="shared" si="0"/>
        <v>0</v>
      </c>
    </row>
    <row r="155" spans="1:11" x14ac:dyDescent="0.25">
      <c r="A155" s="145"/>
      <c r="B155" s="229"/>
      <c r="C155" s="26"/>
      <c r="D155" s="26"/>
      <c r="E155" s="197"/>
      <c r="F155" s="195"/>
      <c r="G155" s="98"/>
      <c r="H155" s="198"/>
      <c r="I155" s="225"/>
      <c r="J155" s="227"/>
      <c r="K155" s="91">
        <f t="shared" si="0"/>
        <v>0</v>
      </c>
    </row>
    <row r="156" spans="1:11" x14ac:dyDescent="0.25">
      <c r="A156" s="145"/>
      <c r="B156" s="229"/>
      <c r="C156" s="26"/>
      <c r="D156" s="26"/>
      <c r="E156" s="197"/>
      <c r="F156" s="195"/>
      <c r="G156" s="98"/>
      <c r="H156" s="198"/>
      <c r="I156" s="225"/>
      <c r="J156" s="227"/>
      <c r="K156" s="91">
        <f t="shared" si="0"/>
        <v>0</v>
      </c>
    </row>
    <row r="157" spans="1:11" x14ac:dyDescent="0.25">
      <c r="A157" s="145"/>
      <c r="B157" s="229"/>
      <c r="C157" s="26"/>
      <c r="D157" s="26"/>
      <c r="E157" s="197"/>
      <c r="F157" s="195"/>
      <c r="G157" s="98"/>
      <c r="H157" s="198"/>
      <c r="I157" s="225"/>
      <c r="J157" s="227"/>
      <c r="K157" s="91">
        <f t="shared" si="0"/>
        <v>0</v>
      </c>
    </row>
    <row r="158" spans="1:11" x14ac:dyDescent="0.25">
      <c r="A158" s="145"/>
      <c r="B158" s="229"/>
      <c r="C158" s="26"/>
      <c r="D158" s="26"/>
      <c r="E158" s="197"/>
      <c r="F158" s="195"/>
      <c r="G158" s="98"/>
      <c r="H158" s="198"/>
      <c r="I158" s="225"/>
      <c r="J158" s="227"/>
      <c r="K158" s="91">
        <f t="shared" si="0"/>
        <v>0</v>
      </c>
    </row>
    <row r="159" spans="1:11" x14ac:dyDescent="0.25">
      <c r="A159" s="145"/>
      <c r="B159" s="229"/>
      <c r="C159" s="26"/>
      <c r="D159" s="26"/>
      <c r="E159" s="197"/>
      <c r="F159" s="195"/>
      <c r="G159" s="98"/>
      <c r="H159" s="198"/>
      <c r="I159" s="225"/>
      <c r="J159" s="227"/>
      <c r="K159" s="91">
        <f t="shared" si="0"/>
        <v>0</v>
      </c>
    </row>
    <row r="160" spans="1:11" x14ac:dyDescent="0.25">
      <c r="A160" s="145"/>
      <c r="B160" s="229"/>
      <c r="C160" s="26"/>
      <c r="D160" s="26"/>
      <c r="E160" s="197"/>
      <c r="F160" s="195"/>
      <c r="G160" s="98"/>
      <c r="H160" s="198"/>
      <c r="I160" s="225"/>
      <c r="J160" s="227"/>
      <c r="K160" s="91"/>
    </row>
    <row r="161" spans="1:11" x14ac:dyDescent="0.25">
      <c r="A161" s="145"/>
      <c r="B161" s="229"/>
      <c r="C161" s="26"/>
      <c r="D161" s="26"/>
      <c r="E161" s="197"/>
      <c r="F161" s="195"/>
      <c r="G161" s="98"/>
      <c r="H161" s="198"/>
      <c r="I161" s="225"/>
    </row>
    <row r="162" spans="1:11" ht="15" customHeight="1" x14ac:dyDescent="0.25">
      <c r="A162" s="145"/>
      <c r="B162" s="136"/>
      <c r="C162" s="26"/>
      <c r="D162" s="147"/>
      <c r="E162" s="197"/>
      <c r="F162" s="195"/>
      <c r="G162" s="161"/>
      <c r="H162" s="198"/>
      <c r="I162" s="24"/>
      <c r="J162" s="227"/>
      <c r="K162" s="91">
        <f>+I161-J162</f>
        <v>0</v>
      </c>
    </row>
    <row r="163" spans="1:11" ht="15" customHeight="1" x14ac:dyDescent="0.25">
      <c r="A163" s="145"/>
      <c r="B163" s="136"/>
      <c r="C163" s="26"/>
      <c r="D163" s="147"/>
      <c r="E163" s="197"/>
      <c r="F163" s="195"/>
      <c r="G163" s="161"/>
      <c r="H163" s="198"/>
      <c r="I163" s="24"/>
      <c r="J163" s="24" t="s">
        <v>1510</v>
      </c>
      <c r="K163" s="91"/>
    </row>
    <row r="164" spans="1:11" ht="15" customHeight="1" x14ac:dyDescent="0.25">
      <c r="A164" s="145"/>
      <c r="B164" s="136"/>
      <c r="C164" s="26"/>
      <c r="D164" s="147"/>
      <c r="E164" s="197"/>
      <c r="F164" s="195"/>
      <c r="G164" s="161"/>
      <c r="H164" s="198"/>
      <c r="I164" s="24"/>
      <c r="J164" s="24"/>
      <c r="K164" s="91"/>
    </row>
    <row r="165" spans="1:11" ht="15" customHeight="1" x14ac:dyDescent="0.25">
      <c r="A165" s="145"/>
      <c r="B165" s="136"/>
      <c r="C165" s="26"/>
      <c r="D165" s="147"/>
      <c r="E165" s="197"/>
      <c r="F165" s="195"/>
      <c r="G165" s="161"/>
      <c r="H165" s="198"/>
      <c r="I165" s="24"/>
      <c r="J165" s="24"/>
      <c r="K165" s="91"/>
    </row>
    <row r="166" spans="1:11" x14ac:dyDescent="0.25">
      <c r="A166" s="15"/>
      <c r="B166" s="142"/>
      <c r="C166" s="16"/>
      <c r="D166" s="16"/>
      <c r="E166" s="192"/>
      <c r="F166" s="192"/>
      <c r="G166" s="286" t="s">
        <v>19</v>
      </c>
      <c r="H166" s="287"/>
      <c r="I166" s="29">
        <f>SUM(I33:I165)</f>
        <v>2436383278</v>
      </c>
      <c r="J166" s="29">
        <f>SUM(J33:J165)</f>
        <v>237617913</v>
      </c>
      <c r="K166" s="172">
        <f>SUM(K33:K165)</f>
        <v>2198765365</v>
      </c>
    </row>
    <row r="167" spans="1:11" ht="12.75" customHeight="1" x14ac:dyDescent="0.25">
      <c r="A167" s="15"/>
      <c r="B167" s="142"/>
      <c r="C167" s="16"/>
      <c r="D167" s="16"/>
      <c r="E167" s="192"/>
      <c r="F167" s="200"/>
      <c r="G167" s="192"/>
      <c r="H167" s="192"/>
      <c r="I167" s="20"/>
      <c r="J167" s="20"/>
      <c r="K167" s="173"/>
    </row>
    <row r="168" spans="1:11" ht="24.95" customHeight="1" x14ac:dyDescent="0.25">
      <c r="A168" s="70" t="s">
        <v>38</v>
      </c>
      <c r="B168" s="137" t="s">
        <v>40</v>
      </c>
      <c r="C168" s="70" t="s">
        <v>41</v>
      </c>
      <c r="D168" s="72" t="s">
        <v>39</v>
      </c>
      <c r="E168" s="201" t="s">
        <v>15</v>
      </c>
      <c r="F168" s="201" t="s">
        <v>34</v>
      </c>
      <c r="G168" s="201" t="s">
        <v>16</v>
      </c>
      <c r="H168" s="201" t="s">
        <v>22</v>
      </c>
      <c r="I168" s="70" t="s">
        <v>12</v>
      </c>
      <c r="J168" s="70" t="s">
        <v>23</v>
      </c>
      <c r="K168" s="174" t="s">
        <v>4</v>
      </c>
    </row>
    <row r="169" spans="1:11" ht="24.95" customHeight="1" x14ac:dyDescent="0.25">
      <c r="A169" s="73">
        <v>8822313000</v>
      </c>
      <c r="B169" s="143">
        <v>0</v>
      </c>
      <c r="C169" s="73">
        <v>0</v>
      </c>
      <c r="D169" s="74">
        <f>+A169+B169-C169</f>
        <v>8822313000</v>
      </c>
      <c r="E169" s="202">
        <f>+I166</f>
        <v>2436383278</v>
      </c>
      <c r="F169" s="203">
        <f>+E169/D169</f>
        <v>0.27616150979907422</v>
      </c>
      <c r="G169" s="202">
        <f>+I30</f>
        <v>898221575</v>
      </c>
      <c r="H169" s="202">
        <f>+D169-E169-G169</f>
        <v>5487708147</v>
      </c>
      <c r="I169" s="74">
        <f>+J166</f>
        <v>237617913</v>
      </c>
      <c r="J169" s="75">
        <f>+I169/D169</f>
        <v>2.6933743225841113E-2</v>
      </c>
      <c r="K169" s="175">
        <f>+K166</f>
        <v>2198765365</v>
      </c>
    </row>
    <row r="170" spans="1:11" x14ac:dyDescent="0.25">
      <c r="A170" s="76">
        <v>1</v>
      </c>
      <c r="B170" s="138">
        <v>2</v>
      </c>
      <c r="C170" s="76">
        <v>3</v>
      </c>
      <c r="D170" s="76" t="s">
        <v>3</v>
      </c>
      <c r="E170" s="204">
        <v>5</v>
      </c>
      <c r="F170" s="204" t="s">
        <v>18</v>
      </c>
      <c r="G170" s="204">
        <v>7</v>
      </c>
      <c r="H170" s="204" t="s">
        <v>9</v>
      </c>
      <c r="I170" s="76">
        <v>9</v>
      </c>
      <c r="J170" s="76" t="s">
        <v>24</v>
      </c>
      <c r="K170" s="176" t="s">
        <v>25</v>
      </c>
    </row>
    <row r="173" spans="1:11" x14ac:dyDescent="0.25">
      <c r="I173" s="63"/>
    </row>
  </sheetData>
  <mergeCells count="16">
    <mergeCell ref="A3:J3"/>
    <mergeCell ref="G166:H166"/>
    <mergeCell ref="G30:H30"/>
    <mergeCell ref="A31:A32"/>
    <mergeCell ref="E31:H31"/>
    <mergeCell ref="I31:I32"/>
    <mergeCell ref="J31:J32"/>
    <mergeCell ref="E32:F32"/>
    <mergeCell ref="G32:H3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0"/>
  <sheetViews>
    <sheetView topLeftCell="A21" workbookViewId="0">
      <selection activeCell="A7" sqref="A7:A28"/>
    </sheetView>
  </sheetViews>
  <sheetFormatPr baseColWidth="10" defaultRowHeight="15" x14ac:dyDescent="0.25"/>
  <cols>
    <col min="1" max="1" width="15.140625" style="3" customWidth="1"/>
    <col min="2"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186"/>
      <c r="F1" s="1"/>
      <c r="G1" s="186"/>
      <c r="H1" s="2"/>
      <c r="I1" s="2"/>
      <c r="J1" s="2"/>
      <c r="K1" s="2"/>
    </row>
    <row r="2" spans="1:11" ht="12.75" customHeight="1" x14ac:dyDescent="0.25">
      <c r="A2" s="2"/>
      <c r="B2" s="2"/>
      <c r="C2" s="2"/>
      <c r="D2" s="2"/>
      <c r="E2" s="186"/>
      <c r="F2" s="2"/>
      <c r="G2" s="186"/>
      <c r="H2" s="2"/>
      <c r="I2" s="2"/>
      <c r="J2" s="2"/>
      <c r="K2" s="66"/>
    </row>
    <row r="3" spans="1:11" ht="15" customHeight="1" x14ac:dyDescent="0.25">
      <c r="A3" s="285" t="s">
        <v>86</v>
      </c>
      <c r="B3" s="285"/>
      <c r="C3" s="285"/>
      <c r="D3" s="285"/>
      <c r="E3" s="285"/>
      <c r="F3" s="285"/>
      <c r="G3" s="285"/>
      <c r="H3" s="285"/>
      <c r="I3" s="285"/>
      <c r="J3" s="285"/>
      <c r="K3" s="68" t="s">
        <v>1413</v>
      </c>
    </row>
    <row r="4" spans="1:11" ht="12.75" customHeight="1" x14ac:dyDescent="0.25">
      <c r="A4" s="4"/>
      <c r="B4" s="4"/>
      <c r="C4" s="4"/>
      <c r="D4" s="4"/>
      <c r="E4" s="188"/>
      <c r="F4" s="4"/>
      <c r="G4" s="188"/>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ht="15" customHeight="1" x14ac:dyDescent="0.25">
      <c r="A7" s="232">
        <v>45344</v>
      </c>
      <c r="B7" s="7"/>
      <c r="C7" s="8"/>
      <c r="D7" s="213" t="s">
        <v>1369</v>
      </c>
      <c r="E7" s="234" t="s">
        <v>1373</v>
      </c>
      <c r="F7" s="186"/>
      <c r="G7" s="189"/>
      <c r="H7" s="190"/>
      <c r="I7" s="238">
        <v>4000000</v>
      </c>
      <c r="J7" s="7"/>
      <c r="K7" s="8"/>
    </row>
    <row r="8" spans="1:11" ht="15" customHeight="1" x14ac:dyDescent="0.25">
      <c r="A8" s="232">
        <v>45357</v>
      </c>
      <c r="B8" s="7"/>
      <c r="C8" s="8"/>
      <c r="D8" s="213" t="s">
        <v>1985</v>
      </c>
      <c r="E8" s="210" t="s">
        <v>1975</v>
      </c>
      <c r="F8" s="186"/>
      <c r="G8" s="189"/>
      <c r="H8" s="190"/>
      <c r="I8" s="238">
        <v>6468000</v>
      </c>
      <c r="J8" s="7"/>
      <c r="K8" s="8"/>
    </row>
    <row r="9" spans="1:11" ht="15" customHeight="1" x14ac:dyDescent="0.25">
      <c r="A9" s="232">
        <v>45324</v>
      </c>
      <c r="B9" s="7"/>
      <c r="C9" s="8"/>
      <c r="D9" s="213" t="s">
        <v>1366</v>
      </c>
      <c r="E9" s="210" t="s">
        <v>1371</v>
      </c>
      <c r="F9" s="186"/>
      <c r="G9" s="189"/>
      <c r="H9" s="190"/>
      <c r="I9" s="238">
        <v>13377785</v>
      </c>
      <c r="J9" s="7"/>
      <c r="K9" s="8"/>
    </row>
    <row r="10" spans="1:11" ht="15" customHeight="1" x14ac:dyDescent="0.25">
      <c r="A10" s="232">
        <v>45324</v>
      </c>
      <c r="B10" s="7"/>
      <c r="C10" s="8"/>
      <c r="D10" s="213" t="s">
        <v>1366</v>
      </c>
      <c r="E10" s="210" t="s">
        <v>1371</v>
      </c>
      <c r="F10" s="186"/>
      <c r="G10" s="189"/>
      <c r="H10" s="190"/>
      <c r="I10" s="238">
        <v>15366933</v>
      </c>
      <c r="J10" s="7"/>
      <c r="K10" s="8"/>
    </row>
    <row r="11" spans="1:11" ht="15" customHeight="1" x14ac:dyDescent="0.25">
      <c r="A11" s="232">
        <v>45370</v>
      </c>
      <c r="B11" s="7"/>
      <c r="C11" s="8"/>
      <c r="D11" s="213" t="s">
        <v>1986</v>
      </c>
      <c r="E11" s="210" t="s">
        <v>1976</v>
      </c>
      <c r="F11" s="186"/>
      <c r="G11" s="189"/>
      <c r="H11" s="190"/>
      <c r="I11" s="238">
        <v>23200000</v>
      </c>
      <c r="J11" s="7"/>
      <c r="K11" s="8"/>
    </row>
    <row r="12" spans="1:11" ht="15" customHeight="1" x14ac:dyDescent="0.25">
      <c r="A12" s="232">
        <v>45355</v>
      </c>
      <c r="B12" s="7"/>
      <c r="C12" s="8"/>
      <c r="D12" s="213" t="s">
        <v>1987</v>
      </c>
      <c r="E12" s="210" t="s">
        <v>1977</v>
      </c>
      <c r="F12" s="186"/>
      <c r="G12" s="189"/>
      <c r="H12" s="190"/>
      <c r="I12" s="238">
        <v>24000000</v>
      </c>
      <c r="J12" s="7"/>
      <c r="K12" s="8"/>
    </row>
    <row r="13" spans="1:11" ht="15" customHeight="1" x14ac:dyDescent="0.25">
      <c r="A13" s="232">
        <v>45321</v>
      </c>
      <c r="B13" s="7"/>
      <c r="C13" s="8"/>
      <c r="D13" s="213" t="s">
        <v>504</v>
      </c>
      <c r="E13" s="210" t="s">
        <v>502</v>
      </c>
      <c r="F13" s="186"/>
      <c r="G13" s="189"/>
      <c r="H13" s="190"/>
      <c r="I13" s="238">
        <v>24000000</v>
      </c>
      <c r="J13" s="7"/>
      <c r="K13" s="8"/>
    </row>
    <row r="14" spans="1:11" ht="15" customHeight="1" x14ac:dyDescent="0.25">
      <c r="A14" s="232">
        <v>45321</v>
      </c>
      <c r="B14" s="7"/>
      <c r="C14" s="8"/>
      <c r="D14" s="213" t="s">
        <v>505</v>
      </c>
      <c r="E14" s="210" t="s">
        <v>503</v>
      </c>
      <c r="F14" s="186"/>
      <c r="G14" s="189"/>
      <c r="H14" s="190"/>
      <c r="I14" s="238">
        <v>24000000</v>
      </c>
      <c r="J14" s="7"/>
      <c r="K14" s="8"/>
    </row>
    <row r="15" spans="1:11" ht="15" customHeight="1" x14ac:dyDescent="0.25">
      <c r="A15" s="232">
        <v>45323</v>
      </c>
      <c r="B15" s="7"/>
      <c r="C15" s="8"/>
      <c r="D15" s="213" t="s">
        <v>1367</v>
      </c>
      <c r="E15" s="210" t="s">
        <v>1372</v>
      </c>
      <c r="F15" s="186"/>
      <c r="G15" s="189"/>
      <c r="H15" s="190"/>
      <c r="I15" s="238">
        <v>24000000</v>
      </c>
      <c r="J15" s="7"/>
      <c r="K15" s="8"/>
    </row>
    <row r="16" spans="1:11" ht="15" customHeight="1" x14ac:dyDescent="0.25">
      <c r="A16" s="232">
        <v>45337</v>
      </c>
      <c r="B16" s="7"/>
      <c r="C16" s="8"/>
      <c r="D16" s="213" t="s">
        <v>1368</v>
      </c>
      <c r="E16" s="210" t="s">
        <v>502</v>
      </c>
      <c r="F16" s="186"/>
      <c r="G16" s="189"/>
      <c r="H16" s="190"/>
      <c r="I16" s="238">
        <v>24000000</v>
      </c>
      <c r="J16" s="7"/>
      <c r="K16" s="8"/>
    </row>
    <row r="17" spans="1:11" ht="15" customHeight="1" x14ac:dyDescent="0.25">
      <c r="A17" s="232">
        <v>45366</v>
      </c>
      <c r="B17" s="7"/>
      <c r="C17" s="8"/>
      <c r="D17" s="213" t="s">
        <v>1988</v>
      </c>
      <c r="E17" s="210" t="s">
        <v>1978</v>
      </c>
      <c r="F17" s="186"/>
      <c r="G17" s="189"/>
      <c r="H17" s="190"/>
      <c r="I17" s="238">
        <v>24000000</v>
      </c>
      <c r="J17" s="7"/>
      <c r="K17" s="8"/>
    </row>
    <row r="18" spans="1:11" ht="15" customHeight="1" x14ac:dyDescent="0.25">
      <c r="A18" s="232">
        <v>45378</v>
      </c>
      <c r="B18" s="7"/>
      <c r="C18" s="8"/>
      <c r="D18" s="213" t="s">
        <v>1989</v>
      </c>
      <c r="E18" s="210" t="s">
        <v>1979</v>
      </c>
      <c r="F18" s="186"/>
      <c r="G18" s="189"/>
      <c r="H18" s="190"/>
      <c r="I18" s="238">
        <v>24000000</v>
      </c>
      <c r="J18" s="7"/>
      <c r="K18" s="8"/>
    </row>
    <row r="19" spans="1:11" ht="15" customHeight="1" x14ac:dyDescent="0.25">
      <c r="A19" s="232">
        <v>45378</v>
      </c>
      <c r="B19" s="7"/>
      <c r="C19" s="8"/>
      <c r="D19" s="213" t="s">
        <v>1990</v>
      </c>
      <c r="E19" s="210" t="s">
        <v>1980</v>
      </c>
      <c r="F19" s="186"/>
      <c r="G19" s="189"/>
      <c r="H19" s="190"/>
      <c r="I19" s="238">
        <v>24000000</v>
      </c>
      <c r="J19" s="7"/>
      <c r="K19" s="8"/>
    </row>
    <row r="20" spans="1:11" ht="15" customHeight="1" x14ac:dyDescent="0.25">
      <c r="A20" s="232">
        <v>45358</v>
      </c>
      <c r="B20" s="7"/>
      <c r="C20" s="8"/>
      <c r="D20" s="213" t="s">
        <v>1991</v>
      </c>
      <c r="E20" s="210" t="s">
        <v>1981</v>
      </c>
      <c r="F20" s="186"/>
      <c r="G20" s="189"/>
      <c r="H20" s="190"/>
      <c r="I20" s="238">
        <v>28000000</v>
      </c>
      <c r="J20" s="7"/>
      <c r="K20" s="8"/>
    </row>
    <row r="21" spans="1:11" ht="15" customHeight="1" x14ac:dyDescent="0.25">
      <c r="A21" s="232">
        <v>45358</v>
      </c>
      <c r="B21" s="7"/>
      <c r="C21" s="8"/>
      <c r="D21" s="213" t="s">
        <v>1992</v>
      </c>
      <c r="E21" s="210" t="s">
        <v>1982</v>
      </c>
      <c r="F21" s="186"/>
      <c r="G21" s="189"/>
      <c r="H21" s="190"/>
      <c r="I21" s="238">
        <v>28000000</v>
      </c>
      <c r="J21" s="7"/>
      <c r="K21" s="8"/>
    </row>
    <row r="22" spans="1:11" ht="15" customHeight="1" x14ac:dyDescent="0.25">
      <c r="A22" s="232">
        <v>45378</v>
      </c>
      <c r="B22" s="7"/>
      <c r="C22" s="8"/>
      <c r="D22" s="213" t="s">
        <v>1993</v>
      </c>
      <c r="E22" s="210" t="s">
        <v>1983</v>
      </c>
      <c r="F22" s="186"/>
      <c r="G22" s="189"/>
      <c r="H22" s="190"/>
      <c r="I22" s="238">
        <v>31200000</v>
      </c>
      <c r="J22" s="7"/>
      <c r="K22" s="8"/>
    </row>
    <row r="23" spans="1:11" ht="15" customHeight="1" x14ac:dyDescent="0.25">
      <c r="A23" s="232">
        <v>45343</v>
      </c>
      <c r="B23" s="7"/>
      <c r="C23" s="8"/>
      <c r="D23" s="213" t="s">
        <v>1370</v>
      </c>
      <c r="E23" s="210" t="s">
        <v>1365</v>
      </c>
      <c r="F23" s="186"/>
      <c r="G23" s="189"/>
      <c r="H23" s="190"/>
      <c r="I23" s="238">
        <v>41220069</v>
      </c>
      <c r="J23" s="7"/>
      <c r="K23" s="8"/>
    </row>
    <row r="24" spans="1:11" ht="15" customHeight="1" x14ac:dyDescent="0.25">
      <c r="A24" s="232">
        <v>45324</v>
      </c>
      <c r="B24" s="7"/>
      <c r="C24" s="8"/>
      <c r="D24" s="213" t="s">
        <v>1366</v>
      </c>
      <c r="E24" s="210" t="s">
        <v>1371</v>
      </c>
      <c r="F24" s="186"/>
      <c r="G24" s="189"/>
      <c r="H24" s="190"/>
      <c r="I24" s="238">
        <v>66091414</v>
      </c>
      <c r="J24" s="7"/>
      <c r="K24" s="8"/>
    </row>
    <row r="25" spans="1:11" ht="15" customHeight="1" x14ac:dyDescent="0.25">
      <c r="A25" s="232">
        <v>45343</v>
      </c>
      <c r="B25" s="7"/>
      <c r="C25" s="8"/>
      <c r="D25" s="213" t="s">
        <v>1370</v>
      </c>
      <c r="E25" s="210" t="s">
        <v>1365</v>
      </c>
      <c r="F25" s="186"/>
      <c r="G25" s="189"/>
      <c r="H25" s="190"/>
      <c r="I25" s="238">
        <v>150000000</v>
      </c>
      <c r="J25" s="7"/>
      <c r="K25" s="8"/>
    </row>
    <row r="26" spans="1:11" ht="20.25" customHeight="1" x14ac:dyDescent="0.25">
      <c r="A26" s="232">
        <v>45343</v>
      </c>
      <c r="B26" s="7"/>
      <c r="C26" s="8"/>
      <c r="D26" s="213" t="s">
        <v>1370</v>
      </c>
      <c r="E26" s="210" t="s">
        <v>1365</v>
      </c>
      <c r="F26" s="186"/>
      <c r="G26" s="189"/>
      <c r="H26" s="190"/>
      <c r="I26" s="238">
        <v>200000000</v>
      </c>
      <c r="J26" s="7"/>
      <c r="K26" s="8"/>
    </row>
    <row r="27" spans="1:11" ht="20.25" customHeight="1" x14ac:dyDescent="0.25">
      <c r="A27" s="211">
        <v>45343</v>
      </c>
      <c r="B27" s="7"/>
      <c r="C27" s="8"/>
      <c r="D27" s="233" t="s">
        <v>1370</v>
      </c>
      <c r="E27" s="210" t="s">
        <v>1365</v>
      </c>
      <c r="F27" s="186"/>
      <c r="G27" s="189"/>
      <c r="H27" s="190"/>
      <c r="I27" s="164">
        <v>200000000</v>
      </c>
      <c r="J27" s="7"/>
      <c r="K27" s="8"/>
    </row>
    <row r="28" spans="1:11" ht="15" customHeight="1" x14ac:dyDescent="0.25">
      <c r="A28" s="211">
        <v>45365</v>
      </c>
      <c r="B28" s="7"/>
      <c r="C28" s="8"/>
      <c r="D28" s="233" t="s">
        <v>1994</v>
      </c>
      <c r="E28" s="210" t="s">
        <v>1984</v>
      </c>
      <c r="F28" s="186"/>
      <c r="G28" s="189"/>
      <c r="H28" s="190"/>
      <c r="I28" s="164">
        <v>1200743534</v>
      </c>
      <c r="J28" s="7"/>
      <c r="K28" s="8"/>
    </row>
    <row r="29" spans="1:11" ht="15" customHeight="1" x14ac:dyDescent="0.25">
      <c r="A29" s="211"/>
      <c r="B29" s="7"/>
      <c r="C29" s="8"/>
      <c r="D29" s="233"/>
      <c r="E29" s="210"/>
      <c r="F29" s="186"/>
      <c r="G29" s="189"/>
      <c r="H29" s="190"/>
      <c r="I29" s="164"/>
      <c r="J29" s="7"/>
      <c r="K29" s="8"/>
    </row>
    <row r="30" spans="1:11" ht="15" customHeight="1" x14ac:dyDescent="0.25">
      <c r="A30" s="211"/>
      <c r="B30" s="7"/>
      <c r="C30" s="8"/>
      <c r="D30" s="233"/>
      <c r="E30" s="210"/>
      <c r="F30" s="186"/>
      <c r="G30" s="189"/>
      <c r="H30" s="190"/>
      <c r="I30" s="164"/>
      <c r="J30" s="7"/>
      <c r="K30" s="8"/>
    </row>
    <row r="31" spans="1:11" ht="15" customHeight="1" x14ac:dyDescent="0.25">
      <c r="A31" s="211"/>
      <c r="B31" s="7"/>
      <c r="C31" s="8"/>
      <c r="D31" s="233"/>
      <c r="E31" s="210"/>
      <c r="F31" s="186"/>
      <c r="G31" s="189"/>
      <c r="H31" s="190"/>
      <c r="I31" s="164"/>
      <c r="J31" s="7"/>
      <c r="K31" s="8"/>
    </row>
    <row r="32" spans="1:11" ht="15" customHeight="1" x14ac:dyDescent="0.25">
      <c r="A32" s="211"/>
      <c r="B32" s="7"/>
      <c r="C32" s="8"/>
      <c r="D32" s="233"/>
      <c r="E32" s="210"/>
      <c r="F32" s="186"/>
      <c r="G32" s="189"/>
      <c r="H32" s="190"/>
      <c r="I32" s="164"/>
      <c r="J32" s="7"/>
      <c r="K32" s="8"/>
    </row>
    <row r="33" spans="1:11" ht="15" customHeight="1" x14ac:dyDescent="0.25">
      <c r="A33" s="211"/>
      <c r="B33" s="7"/>
      <c r="C33" s="8"/>
      <c r="D33" s="233"/>
      <c r="E33" s="210"/>
      <c r="F33" s="186"/>
      <c r="G33" s="189"/>
      <c r="H33" s="190"/>
      <c r="I33" s="164"/>
      <c r="J33" s="7"/>
      <c r="K33" s="8"/>
    </row>
    <row r="34" spans="1:11" ht="15" customHeight="1" x14ac:dyDescent="0.25">
      <c r="A34" s="211"/>
      <c r="B34" s="7"/>
      <c r="C34" s="8"/>
      <c r="D34" s="233"/>
      <c r="E34" s="210"/>
      <c r="F34" s="186"/>
      <c r="G34" s="189"/>
      <c r="H34" s="190"/>
      <c r="I34" s="164"/>
      <c r="J34" s="7"/>
      <c r="K34" s="8"/>
    </row>
    <row r="35" spans="1:11" ht="15" customHeight="1" x14ac:dyDescent="0.25">
      <c r="A35" s="209"/>
      <c r="B35" s="7"/>
      <c r="C35" s="8"/>
      <c r="D35" s="218"/>
      <c r="E35" s="161"/>
      <c r="F35" s="2"/>
      <c r="G35" s="189"/>
      <c r="H35" s="10"/>
      <c r="I35" s="164"/>
      <c r="J35" s="7"/>
      <c r="K35" s="8"/>
    </row>
    <row r="36" spans="1:11" x14ac:dyDescent="0.25">
      <c r="A36" s="15"/>
      <c r="B36" s="16"/>
      <c r="C36" s="16"/>
      <c r="D36" s="16"/>
      <c r="E36" s="192"/>
      <c r="F36" s="16"/>
      <c r="G36" s="306" t="s">
        <v>19</v>
      </c>
      <c r="H36" s="307"/>
      <c r="I36" s="17">
        <f>SUM(I7:I35)</f>
        <v>2199667735</v>
      </c>
      <c r="J36" s="18"/>
      <c r="K36" s="19"/>
    </row>
    <row r="37" spans="1:11" x14ac:dyDescent="0.25">
      <c r="A37" s="299" t="s">
        <v>5</v>
      </c>
      <c r="B37" s="244" t="s">
        <v>13</v>
      </c>
      <c r="C37" s="243" t="s">
        <v>20</v>
      </c>
      <c r="D37" s="244" t="s">
        <v>20</v>
      </c>
      <c r="E37" s="290" t="s">
        <v>15</v>
      </c>
      <c r="F37" s="291"/>
      <c r="G37" s="291"/>
      <c r="H37" s="292"/>
      <c r="I37" s="299" t="s">
        <v>7</v>
      </c>
      <c r="J37" s="299" t="s">
        <v>6</v>
      </c>
      <c r="K37" s="243" t="s">
        <v>0</v>
      </c>
    </row>
    <row r="38" spans="1:11" x14ac:dyDescent="0.25">
      <c r="A38" s="300"/>
      <c r="B38" s="245" t="s">
        <v>14</v>
      </c>
      <c r="C38" s="245" t="s">
        <v>11</v>
      </c>
      <c r="D38" s="245" t="s">
        <v>10</v>
      </c>
      <c r="E38" s="290" t="s">
        <v>2</v>
      </c>
      <c r="F38" s="292"/>
      <c r="G38" s="290" t="s">
        <v>8</v>
      </c>
      <c r="H38" s="292"/>
      <c r="I38" s="300"/>
      <c r="J38" s="300"/>
      <c r="K38" s="245" t="s">
        <v>1</v>
      </c>
    </row>
    <row r="39" spans="1:11" ht="12.75" customHeight="1" x14ac:dyDescent="0.25">
      <c r="A39" s="246">
        <v>45308</v>
      </c>
      <c r="B39" s="247" t="s">
        <v>190</v>
      </c>
      <c r="C39" s="248" t="s">
        <v>170</v>
      </c>
      <c r="D39" s="248" t="s">
        <v>120</v>
      </c>
      <c r="E39" s="199" t="s">
        <v>206</v>
      </c>
      <c r="F39" s="186"/>
      <c r="G39" s="206" t="s">
        <v>152</v>
      </c>
      <c r="H39" s="194"/>
      <c r="I39" s="249">
        <v>128914729</v>
      </c>
      <c r="J39" s="238">
        <v>0</v>
      </c>
      <c r="K39" s="249">
        <f>+I39-J39</f>
        <v>128914729</v>
      </c>
    </row>
    <row r="40" spans="1:11" x14ac:dyDescent="0.25">
      <c r="A40" s="246">
        <v>45313</v>
      </c>
      <c r="B40" s="250" t="s">
        <v>248</v>
      </c>
      <c r="C40" s="251" t="s">
        <v>224</v>
      </c>
      <c r="D40" s="251" t="s">
        <v>225</v>
      </c>
      <c r="E40" s="199" t="s">
        <v>260</v>
      </c>
      <c r="F40" s="195"/>
      <c r="G40" s="207" t="s">
        <v>215</v>
      </c>
      <c r="H40" s="196"/>
      <c r="I40" s="249">
        <v>176517637</v>
      </c>
      <c r="J40" s="238">
        <v>176517637</v>
      </c>
      <c r="K40" s="249">
        <f t="shared" ref="K40:K168" si="0">+I40-J40</f>
        <v>0</v>
      </c>
    </row>
    <row r="41" spans="1:11" x14ac:dyDescent="0.25">
      <c r="A41" s="246">
        <v>45313</v>
      </c>
      <c r="B41" s="250" t="s">
        <v>249</v>
      </c>
      <c r="C41" s="251" t="s">
        <v>226</v>
      </c>
      <c r="D41" s="251" t="s">
        <v>227</v>
      </c>
      <c r="E41" s="199" t="s">
        <v>261</v>
      </c>
      <c r="F41" s="195"/>
      <c r="G41" s="98" t="s">
        <v>215</v>
      </c>
      <c r="H41" s="196"/>
      <c r="I41" s="252">
        <v>848881818</v>
      </c>
      <c r="J41" s="238">
        <v>848881818</v>
      </c>
      <c r="K41" s="249">
        <f t="shared" si="0"/>
        <v>0</v>
      </c>
    </row>
    <row r="42" spans="1:11" x14ac:dyDescent="0.25">
      <c r="A42" s="246">
        <v>45313</v>
      </c>
      <c r="B42" s="250" t="s">
        <v>249</v>
      </c>
      <c r="C42" s="251" t="s">
        <v>226</v>
      </c>
      <c r="D42" s="251" t="s">
        <v>227</v>
      </c>
      <c r="E42" s="199" t="s">
        <v>261</v>
      </c>
      <c r="F42" s="195"/>
      <c r="G42" s="98" t="s">
        <v>215</v>
      </c>
      <c r="H42" s="196"/>
      <c r="I42" s="252">
        <v>11722880</v>
      </c>
      <c r="J42" s="238">
        <v>11722880</v>
      </c>
      <c r="K42" s="249">
        <f t="shared" si="0"/>
        <v>0</v>
      </c>
    </row>
    <row r="43" spans="1:11" x14ac:dyDescent="0.25">
      <c r="A43" s="246">
        <v>45313</v>
      </c>
      <c r="B43" s="250" t="s">
        <v>249</v>
      </c>
      <c r="C43" s="251" t="s">
        <v>226</v>
      </c>
      <c r="D43" s="251" t="s">
        <v>227</v>
      </c>
      <c r="E43" s="199" t="s">
        <v>261</v>
      </c>
      <c r="F43" s="195"/>
      <c r="G43" s="98" t="s">
        <v>215</v>
      </c>
      <c r="H43" s="196"/>
      <c r="I43" s="252">
        <v>2667826</v>
      </c>
      <c r="J43" s="238">
        <v>2667826</v>
      </c>
      <c r="K43" s="249">
        <f t="shared" si="0"/>
        <v>0</v>
      </c>
    </row>
    <row r="44" spans="1:11" x14ac:dyDescent="0.25">
      <c r="A44" s="246">
        <v>45313</v>
      </c>
      <c r="B44" s="250" t="s">
        <v>249</v>
      </c>
      <c r="C44" s="251" t="s">
        <v>226</v>
      </c>
      <c r="D44" s="251" t="s">
        <v>227</v>
      </c>
      <c r="E44" s="199" t="s">
        <v>261</v>
      </c>
      <c r="F44" s="195"/>
      <c r="G44" s="98" t="s">
        <v>215</v>
      </c>
      <c r="H44" s="196"/>
      <c r="I44" s="252">
        <v>21760398</v>
      </c>
      <c r="J44" s="238">
        <v>21760398</v>
      </c>
      <c r="K44" s="249">
        <f t="shared" si="0"/>
        <v>0</v>
      </c>
    </row>
    <row r="45" spans="1:11" x14ac:dyDescent="0.25">
      <c r="A45" s="246">
        <v>45313</v>
      </c>
      <c r="B45" s="250" t="s">
        <v>249</v>
      </c>
      <c r="C45" s="251" t="s">
        <v>226</v>
      </c>
      <c r="D45" s="251" t="s">
        <v>227</v>
      </c>
      <c r="E45" s="199" t="s">
        <v>261</v>
      </c>
      <c r="F45" s="195"/>
      <c r="G45" s="98" t="s">
        <v>215</v>
      </c>
      <c r="H45" s="196"/>
      <c r="I45" s="252">
        <v>50611250</v>
      </c>
      <c r="J45" s="238">
        <v>50611250</v>
      </c>
      <c r="K45" s="249">
        <f t="shared" si="0"/>
        <v>0</v>
      </c>
    </row>
    <row r="46" spans="1:11" x14ac:dyDescent="0.25">
      <c r="A46" s="246">
        <v>45313</v>
      </c>
      <c r="B46" s="250" t="s">
        <v>249</v>
      </c>
      <c r="C46" s="251" t="s">
        <v>226</v>
      </c>
      <c r="D46" s="251" t="s">
        <v>227</v>
      </c>
      <c r="E46" s="199" t="s">
        <v>261</v>
      </c>
      <c r="F46" s="195"/>
      <c r="G46" s="98" t="s">
        <v>215</v>
      </c>
      <c r="H46" s="196"/>
      <c r="I46" s="252">
        <v>548671</v>
      </c>
      <c r="J46" s="238">
        <v>548671</v>
      </c>
      <c r="K46" s="249">
        <f t="shared" si="0"/>
        <v>0</v>
      </c>
    </row>
    <row r="47" spans="1:11" x14ac:dyDescent="0.25">
      <c r="A47" s="246">
        <v>45313</v>
      </c>
      <c r="B47" s="250" t="s">
        <v>249</v>
      </c>
      <c r="C47" s="251" t="s">
        <v>226</v>
      </c>
      <c r="D47" s="251" t="s">
        <v>227</v>
      </c>
      <c r="E47" s="199" t="s">
        <v>261</v>
      </c>
      <c r="F47" s="195"/>
      <c r="G47" s="98" t="s">
        <v>215</v>
      </c>
      <c r="H47" s="196"/>
      <c r="I47" s="252">
        <v>181330311</v>
      </c>
      <c r="J47" s="238">
        <v>181330311</v>
      </c>
      <c r="K47" s="249">
        <f t="shared" si="0"/>
        <v>0</v>
      </c>
    </row>
    <row r="48" spans="1:11" x14ac:dyDescent="0.25">
      <c r="A48" s="246">
        <v>45314</v>
      </c>
      <c r="B48" s="250" t="s">
        <v>250</v>
      </c>
      <c r="C48" s="251" t="s">
        <v>228</v>
      </c>
      <c r="D48" s="251" t="s">
        <v>229</v>
      </c>
      <c r="E48" s="199" t="s">
        <v>262</v>
      </c>
      <c r="F48" s="195"/>
      <c r="G48" s="98" t="s">
        <v>215</v>
      </c>
      <c r="H48" s="196"/>
      <c r="I48" s="252">
        <v>1035756919</v>
      </c>
      <c r="J48" s="238">
        <v>1035756919</v>
      </c>
      <c r="K48" s="249">
        <f t="shared" si="0"/>
        <v>0</v>
      </c>
    </row>
    <row r="49" spans="1:11" x14ac:dyDescent="0.25">
      <c r="A49" s="246">
        <v>45317</v>
      </c>
      <c r="B49" s="250" t="s">
        <v>251</v>
      </c>
      <c r="C49" s="251" t="s">
        <v>230</v>
      </c>
      <c r="D49" s="251" t="s">
        <v>231</v>
      </c>
      <c r="E49" s="199" t="s">
        <v>263</v>
      </c>
      <c r="F49" s="195"/>
      <c r="G49" s="98" t="s">
        <v>215</v>
      </c>
      <c r="H49" s="196"/>
      <c r="I49" s="252">
        <v>3324864</v>
      </c>
      <c r="J49" s="238">
        <v>3324864</v>
      </c>
      <c r="K49" s="249">
        <f t="shared" si="0"/>
        <v>0</v>
      </c>
    </row>
    <row r="50" spans="1:11" x14ac:dyDescent="0.25">
      <c r="A50" s="246">
        <v>45317</v>
      </c>
      <c r="B50" s="250" t="s">
        <v>251</v>
      </c>
      <c r="C50" s="251" t="s">
        <v>230</v>
      </c>
      <c r="D50" s="251" t="s">
        <v>231</v>
      </c>
      <c r="E50" s="199" t="s">
        <v>263</v>
      </c>
      <c r="F50" s="195"/>
      <c r="G50" s="98" t="s">
        <v>215</v>
      </c>
      <c r="H50" s="196"/>
      <c r="I50" s="252">
        <v>652764</v>
      </c>
      <c r="J50" s="238">
        <v>652764</v>
      </c>
      <c r="K50" s="249">
        <f t="shared" si="0"/>
        <v>0</v>
      </c>
    </row>
    <row r="51" spans="1:11" x14ac:dyDescent="0.25">
      <c r="A51" s="246">
        <v>45317</v>
      </c>
      <c r="B51" s="250" t="s">
        <v>251</v>
      </c>
      <c r="C51" s="251" t="s">
        <v>230</v>
      </c>
      <c r="D51" s="251" t="s">
        <v>231</v>
      </c>
      <c r="E51" s="199" t="s">
        <v>263</v>
      </c>
      <c r="F51" s="195"/>
      <c r="G51" s="98" t="s">
        <v>215</v>
      </c>
      <c r="H51" s="196"/>
      <c r="I51" s="252">
        <v>440668</v>
      </c>
      <c r="J51" s="238">
        <v>440668</v>
      </c>
      <c r="K51" s="249">
        <f t="shared" si="0"/>
        <v>0</v>
      </c>
    </row>
    <row r="52" spans="1:11" x14ac:dyDescent="0.25">
      <c r="A52" s="246">
        <v>45317</v>
      </c>
      <c r="B52" s="250" t="s">
        <v>251</v>
      </c>
      <c r="C52" s="251" t="s">
        <v>230</v>
      </c>
      <c r="D52" s="251" t="s">
        <v>231</v>
      </c>
      <c r="E52" s="199" t="s">
        <v>263</v>
      </c>
      <c r="F52" s="195"/>
      <c r="G52" s="98" t="s">
        <v>215</v>
      </c>
      <c r="H52" s="196"/>
      <c r="I52" s="252">
        <v>2516212</v>
      </c>
      <c r="J52" s="238">
        <v>2516212</v>
      </c>
      <c r="K52" s="249">
        <f t="shared" si="0"/>
        <v>0</v>
      </c>
    </row>
    <row r="53" spans="1:11" x14ac:dyDescent="0.25">
      <c r="A53" s="246">
        <v>45317</v>
      </c>
      <c r="B53" s="250" t="s">
        <v>251</v>
      </c>
      <c r="C53" s="251" t="s">
        <v>230</v>
      </c>
      <c r="D53" s="251" t="s">
        <v>231</v>
      </c>
      <c r="E53" s="199" t="s">
        <v>263</v>
      </c>
      <c r="F53" s="195"/>
      <c r="G53" s="98" t="s">
        <v>215</v>
      </c>
      <c r="H53" s="196"/>
      <c r="I53" s="252">
        <v>9160927</v>
      </c>
      <c r="J53" s="238">
        <v>9160927</v>
      </c>
      <c r="K53" s="249">
        <f t="shared" si="0"/>
        <v>0</v>
      </c>
    </row>
    <row r="54" spans="1:11" x14ac:dyDescent="0.25">
      <c r="A54" s="246">
        <v>45321</v>
      </c>
      <c r="B54" s="250" t="s">
        <v>252</v>
      </c>
      <c r="C54" s="251" t="s">
        <v>232</v>
      </c>
      <c r="D54" s="251" t="s">
        <v>233</v>
      </c>
      <c r="E54" s="199" t="s">
        <v>264</v>
      </c>
      <c r="F54" s="195"/>
      <c r="G54" s="98" t="s">
        <v>216</v>
      </c>
      <c r="H54" s="196"/>
      <c r="I54" s="252">
        <v>3522000</v>
      </c>
      <c r="J54" s="238">
        <v>3522000</v>
      </c>
      <c r="K54" s="249">
        <f t="shared" si="0"/>
        <v>0</v>
      </c>
    </row>
    <row r="55" spans="1:11" x14ac:dyDescent="0.25">
      <c r="A55" s="246">
        <v>45321</v>
      </c>
      <c r="B55" s="250" t="s">
        <v>253</v>
      </c>
      <c r="C55" s="251" t="s">
        <v>234</v>
      </c>
      <c r="D55" s="251" t="s">
        <v>235</v>
      </c>
      <c r="E55" s="199" t="s">
        <v>265</v>
      </c>
      <c r="F55" s="195"/>
      <c r="G55" s="98" t="s">
        <v>217</v>
      </c>
      <c r="H55" s="196"/>
      <c r="I55" s="252">
        <v>9028000</v>
      </c>
      <c r="J55" s="238">
        <v>4514000</v>
      </c>
      <c r="K55" s="249">
        <f t="shared" si="0"/>
        <v>4514000</v>
      </c>
    </row>
    <row r="56" spans="1:11" x14ac:dyDescent="0.25">
      <c r="A56" s="246">
        <v>45321</v>
      </c>
      <c r="B56" s="250" t="s">
        <v>254</v>
      </c>
      <c r="C56" s="251" t="s">
        <v>236</v>
      </c>
      <c r="D56" s="251" t="s">
        <v>237</v>
      </c>
      <c r="E56" s="199" t="s">
        <v>266</v>
      </c>
      <c r="F56" s="195"/>
      <c r="G56" s="98" t="s">
        <v>218</v>
      </c>
      <c r="H56" s="196"/>
      <c r="I56" s="252">
        <v>5000000</v>
      </c>
      <c r="J56" s="238">
        <v>5000000</v>
      </c>
      <c r="K56" s="249">
        <f t="shared" si="0"/>
        <v>0</v>
      </c>
    </row>
    <row r="57" spans="1:11" x14ac:dyDescent="0.25">
      <c r="A57" s="246">
        <v>45321</v>
      </c>
      <c r="B57" s="250" t="s">
        <v>255</v>
      </c>
      <c r="C57" s="251" t="s">
        <v>238</v>
      </c>
      <c r="D57" s="251" t="s">
        <v>239</v>
      </c>
      <c r="E57" s="199" t="s">
        <v>267</v>
      </c>
      <c r="F57" s="195"/>
      <c r="G57" s="98" t="s">
        <v>219</v>
      </c>
      <c r="H57" s="196"/>
      <c r="I57" s="252">
        <v>13000000</v>
      </c>
      <c r="J57" s="238">
        <v>6500000</v>
      </c>
      <c r="K57" s="249">
        <f t="shared" si="0"/>
        <v>6500000</v>
      </c>
    </row>
    <row r="58" spans="1:11" x14ac:dyDescent="0.25">
      <c r="A58" s="246">
        <v>45321</v>
      </c>
      <c r="B58" s="250" t="s">
        <v>256</v>
      </c>
      <c r="C58" s="251" t="s">
        <v>240</v>
      </c>
      <c r="D58" s="251" t="s">
        <v>241</v>
      </c>
      <c r="E58" s="199" t="s">
        <v>268</v>
      </c>
      <c r="F58" s="195"/>
      <c r="G58" s="98" t="s">
        <v>220</v>
      </c>
      <c r="H58" s="196"/>
      <c r="I58" s="252">
        <v>2723124</v>
      </c>
      <c r="J58" s="238">
        <v>2632354</v>
      </c>
      <c r="K58" s="249">
        <f t="shared" si="0"/>
        <v>90770</v>
      </c>
    </row>
    <row r="59" spans="1:11" x14ac:dyDescent="0.25">
      <c r="A59" s="246">
        <v>45321</v>
      </c>
      <c r="B59" s="250" t="s">
        <v>257</v>
      </c>
      <c r="C59" s="251" t="s">
        <v>242</v>
      </c>
      <c r="D59" s="251" t="s">
        <v>243</v>
      </c>
      <c r="E59" s="199" t="s">
        <v>269</v>
      </c>
      <c r="F59" s="195"/>
      <c r="G59" s="98" t="s">
        <v>221</v>
      </c>
      <c r="H59" s="196"/>
      <c r="I59" s="252">
        <v>15200000</v>
      </c>
      <c r="J59" s="238">
        <v>8000000</v>
      </c>
      <c r="K59" s="249">
        <f t="shared" si="0"/>
        <v>7200000</v>
      </c>
    </row>
    <row r="60" spans="1:11" x14ac:dyDescent="0.25">
      <c r="A60" s="246">
        <v>45321</v>
      </c>
      <c r="B60" s="250" t="s">
        <v>258</v>
      </c>
      <c r="C60" s="251" t="s">
        <v>244</v>
      </c>
      <c r="D60" s="251" t="s">
        <v>245</v>
      </c>
      <c r="E60" s="199" t="s">
        <v>270</v>
      </c>
      <c r="F60" s="195"/>
      <c r="G60" s="98" t="s">
        <v>222</v>
      </c>
      <c r="H60" s="196"/>
      <c r="I60" s="252">
        <v>12000000</v>
      </c>
      <c r="J60" s="238">
        <v>6000000</v>
      </c>
      <c r="K60" s="249">
        <f t="shared" si="0"/>
        <v>6000000</v>
      </c>
    </row>
    <row r="61" spans="1:11" x14ac:dyDescent="0.25">
      <c r="A61" s="246">
        <v>45321</v>
      </c>
      <c r="B61" s="250" t="s">
        <v>259</v>
      </c>
      <c r="C61" s="251" t="s">
        <v>246</v>
      </c>
      <c r="D61" s="251" t="s">
        <v>247</v>
      </c>
      <c r="E61" s="199" t="s">
        <v>271</v>
      </c>
      <c r="F61" s="195"/>
      <c r="G61" s="98" t="s">
        <v>223</v>
      </c>
      <c r="H61" s="196"/>
      <c r="I61" s="252">
        <v>7700000</v>
      </c>
      <c r="J61" s="238">
        <v>7700000</v>
      </c>
      <c r="K61" s="249">
        <f t="shared" si="0"/>
        <v>0</v>
      </c>
    </row>
    <row r="62" spans="1:11" x14ac:dyDescent="0.25">
      <c r="A62" s="253">
        <v>45324</v>
      </c>
      <c r="B62" s="250" t="s">
        <v>282</v>
      </c>
      <c r="C62" s="250" t="s">
        <v>754</v>
      </c>
      <c r="D62" s="250" t="s">
        <v>519</v>
      </c>
      <c r="E62" s="199" t="s">
        <v>826</v>
      </c>
      <c r="F62" s="195"/>
      <c r="G62" s="98" t="s">
        <v>807</v>
      </c>
      <c r="H62" s="198"/>
      <c r="I62" s="252">
        <v>48000000</v>
      </c>
      <c r="J62" s="238">
        <v>10400000</v>
      </c>
      <c r="K62" s="249">
        <f t="shared" si="0"/>
        <v>37600000</v>
      </c>
    </row>
    <row r="63" spans="1:11" x14ac:dyDescent="0.25">
      <c r="A63" s="253">
        <v>45327</v>
      </c>
      <c r="B63" s="250" t="s">
        <v>288</v>
      </c>
      <c r="C63" s="250" t="s">
        <v>748</v>
      </c>
      <c r="D63" s="250" t="s">
        <v>768</v>
      </c>
      <c r="E63" s="199" t="s">
        <v>827</v>
      </c>
      <c r="F63" s="195"/>
      <c r="G63" s="98" t="s">
        <v>808</v>
      </c>
      <c r="H63" s="198"/>
      <c r="I63" s="252">
        <v>36000000</v>
      </c>
      <c r="J63" s="238">
        <v>0</v>
      </c>
      <c r="K63" s="249">
        <f t="shared" si="0"/>
        <v>36000000</v>
      </c>
    </row>
    <row r="64" spans="1:11" x14ac:dyDescent="0.25">
      <c r="A64" s="254">
        <v>45328</v>
      </c>
      <c r="B64" s="250" t="s">
        <v>799</v>
      </c>
      <c r="C64" s="255" t="s">
        <v>769</v>
      </c>
      <c r="D64" s="250" t="s">
        <v>770</v>
      </c>
      <c r="E64" s="199" t="s">
        <v>828</v>
      </c>
      <c r="F64" s="195"/>
      <c r="G64" s="98" t="s">
        <v>215</v>
      </c>
      <c r="H64" s="198"/>
      <c r="I64" s="252">
        <v>102500</v>
      </c>
      <c r="J64" s="238">
        <v>102500</v>
      </c>
      <c r="K64" s="249">
        <f t="shared" si="0"/>
        <v>0</v>
      </c>
    </row>
    <row r="65" spans="1:11" x14ac:dyDescent="0.25">
      <c r="A65" s="254">
        <v>45328</v>
      </c>
      <c r="B65" s="250" t="s">
        <v>799</v>
      </c>
      <c r="C65" s="255" t="s">
        <v>769</v>
      </c>
      <c r="D65" s="250" t="s">
        <v>770</v>
      </c>
      <c r="E65" s="199" t="s">
        <v>828</v>
      </c>
      <c r="F65" s="195"/>
      <c r="G65" s="98" t="s">
        <v>215</v>
      </c>
      <c r="H65" s="198"/>
      <c r="I65" s="252">
        <v>51300</v>
      </c>
      <c r="J65" s="238">
        <v>51300</v>
      </c>
      <c r="K65" s="249">
        <f t="shared" si="0"/>
        <v>0</v>
      </c>
    </row>
    <row r="66" spans="1:11" x14ac:dyDescent="0.25">
      <c r="A66" s="254">
        <v>45328</v>
      </c>
      <c r="B66" s="250" t="s">
        <v>799</v>
      </c>
      <c r="C66" s="255" t="s">
        <v>769</v>
      </c>
      <c r="D66" s="250" t="s">
        <v>770</v>
      </c>
      <c r="E66" s="199" t="s">
        <v>828</v>
      </c>
      <c r="F66" s="195"/>
      <c r="G66" s="98" t="s">
        <v>215</v>
      </c>
      <c r="H66" s="198"/>
      <c r="I66" s="252">
        <v>78389</v>
      </c>
      <c r="J66" s="238">
        <v>78389</v>
      </c>
      <c r="K66" s="249">
        <f t="shared" si="0"/>
        <v>0</v>
      </c>
    </row>
    <row r="67" spans="1:11" x14ac:dyDescent="0.25">
      <c r="A67" s="254">
        <v>45328</v>
      </c>
      <c r="B67" s="250" t="s">
        <v>799</v>
      </c>
      <c r="C67" s="255" t="s">
        <v>769</v>
      </c>
      <c r="D67" s="250" t="s">
        <v>770</v>
      </c>
      <c r="E67" s="199" t="s">
        <v>828</v>
      </c>
      <c r="F67" s="195"/>
      <c r="G67" s="98" t="s">
        <v>215</v>
      </c>
      <c r="H67" s="198"/>
      <c r="I67" s="252">
        <v>55489</v>
      </c>
      <c r="J67" s="238">
        <v>55489</v>
      </c>
      <c r="K67" s="249">
        <f t="shared" si="0"/>
        <v>0</v>
      </c>
    </row>
    <row r="68" spans="1:11" x14ac:dyDescent="0.25">
      <c r="A68" s="254">
        <v>45328</v>
      </c>
      <c r="B68" s="250" t="s">
        <v>799</v>
      </c>
      <c r="C68" s="255" t="s">
        <v>769</v>
      </c>
      <c r="D68" s="250" t="s">
        <v>770</v>
      </c>
      <c r="E68" s="199" t="s">
        <v>828</v>
      </c>
      <c r="F68" s="195"/>
      <c r="G68" s="98" t="s">
        <v>215</v>
      </c>
      <c r="H68" s="198"/>
      <c r="I68" s="252">
        <v>307700</v>
      </c>
      <c r="J68" s="238">
        <v>307700</v>
      </c>
      <c r="K68" s="249">
        <f t="shared" si="0"/>
        <v>0</v>
      </c>
    </row>
    <row r="69" spans="1:11" x14ac:dyDescent="0.25">
      <c r="A69" s="254">
        <v>45328</v>
      </c>
      <c r="B69" s="250" t="s">
        <v>799</v>
      </c>
      <c r="C69" s="255" t="s">
        <v>769</v>
      </c>
      <c r="D69" s="250" t="s">
        <v>770</v>
      </c>
      <c r="E69" s="199" t="s">
        <v>828</v>
      </c>
      <c r="F69" s="195"/>
      <c r="G69" s="98" t="s">
        <v>215</v>
      </c>
      <c r="H69" s="198"/>
      <c r="I69" s="252">
        <v>51300</v>
      </c>
      <c r="J69" s="238">
        <v>51300</v>
      </c>
      <c r="K69" s="249">
        <f t="shared" si="0"/>
        <v>0</v>
      </c>
    </row>
    <row r="70" spans="1:11" x14ac:dyDescent="0.25">
      <c r="A70" s="254">
        <v>45328</v>
      </c>
      <c r="B70" s="250" t="s">
        <v>799</v>
      </c>
      <c r="C70" s="255" t="s">
        <v>769</v>
      </c>
      <c r="D70" s="250" t="s">
        <v>770</v>
      </c>
      <c r="E70" s="199" t="s">
        <v>828</v>
      </c>
      <c r="F70" s="195"/>
      <c r="G70" s="98" t="s">
        <v>215</v>
      </c>
      <c r="H70" s="198"/>
      <c r="I70" s="252">
        <v>45400</v>
      </c>
      <c r="J70" s="238">
        <v>45400</v>
      </c>
      <c r="K70" s="249">
        <f t="shared" si="0"/>
        <v>0</v>
      </c>
    </row>
    <row r="71" spans="1:11" x14ac:dyDescent="0.25">
      <c r="A71" s="254">
        <v>45328</v>
      </c>
      <c r="B71" s="250" t="s">
        <v>799</v>
      </c>
      <c r="C71" s="255" t="s">
        <v>769</v>
      </c>
      <c r="D71" s="250" t="s">
        <v>770</v>
      </c>
      <c r="E71" s="199" t="s">
        <v>828</v>
      </c>
      <c r="F71" s="195"/>
      <c r="G71" s="98" t="s">
        <v>215</v>
      </c>
      <c r="H71" s="198"/>
      <c r="I71" s="252">
        <v>410200</v>
      </c>
      <c r="J71" s="238">
        <v>410200</v>
      </c>
      <c r="K71" s="249">
        <f t="shared" si="0"/>
        <v>0</v>
      </c>
    </row>
    <row r="72" spans="1:11" x14ac:dyDescent="0.25">
      <c r="A72" s="254">
        <v>45328</v>
      </c>
      <c r="B72" s="250" t="s">
        <v>800</v>
      </c>
      <c r="C72" s="255" t="s">
        <v>771</v>
      </c>
      <c r="D72" s="250" t="s">
        <v>748</v>
      </c>
      <c r="E72" s="199" t="s">
        <v>829</v>
      </c>
      <c r="F72" s="195"/>
      <c r="G72" s="98" t="s">
        <v>809</v>
      </c>
      <c r="H72" s="198"/>
      <c r="I72" s="252">
        <v>997000</v>
      </c>
      <c r="J72" s="238">
        <v>997000</v>
      </c>
      <c r="K72" s="249">
        <f t="shared" si="0"/>
        <v>0</v>
      </c>
    </row>
    <row r="73" spans="1:11" x14ac:dyDescent="0.25">
      <c r="A73" s="254">
        <v>45329</v>
      </c>
      <c r="B73" s="250" t="s">
        <v>459</v>
      </c>
      <c r="C73" s="255" t="s">
        <v>114</v>
      </c>
      <c r="D73" s="250" t="s">
        <v>772</v>
      </c>
      <c r="E73" s="199" t="s">
        <v>830</v>
      </c>
      <c r="F73" s="195"/>
      <c r="G73" s="98" t="s">
        <v>215</v>
      </c>
      <c r="H73" s="198"/>
      <c r="I73" s="252">
        <v>10895700</v>
      </c>
      <c r="J73" s="238">
        <v>10895700</v>
      </c>
      <c r="K73" s="249">
        <f t="shared" si="0"/>
        <v>0</v>
      </c>
    </row>
    <row r="74" spans="1:11" x14ac:dyDescent="0.25">
      <c r="A74" s="254">
        <v>45329</v>
      </c>
      <c r="B74" s="250" t="s">
        <v>459</v>
      </c>
      <c r="C74" s="255" t="s">
        <v>114</v>
      </c>
      <c r="D74" s="250" t="s">
        <v>772</v>
      </c>
      <c r="E74" s="199" t="s">
        <v>830</v>
      </c>
      <c r="F74" s="195"/>
      <c r="G74" s="98" t="s">
        <v>215</v>
      </c>
      <c r="H74" s="198"/>
      <c r="I74" s="252">
        <v>5452900</v>
      </c>
      <c r="J74" s="238">
        <v>5452900</v>
      </c>
      <c r="K74" s="249">
        <f t="shared" si="0"/>
        <v>0</v>
      </c>
    </row>
    <row r="75" spans="1:11" x14ac:dyDescent="0.25">
      <c r="A75" s="254">
        <v>45329</v>
      </c>
      <c r="B75" s="250" t="s">
        <v>459</v>
      </c>
      <c r="C75" s="255" t="s">
        <v>114</v>
      </c>
      <c r="D75" s="250" t="s">
        <v>772</v>
      </c>
      <c r="E75" s="199" t="s">
        <v>830</v>
      </c>
      <c r="F75" s="195"/>
      <c r="G75" s="98" t="s">
        <v>215</v>
      </c>
      <c r="H75" s="198"/>
      <c r="I75" s="252">
        <v>146043300</v>
      </c>
      <c r="J75" s="238">
        <v>146043300</v>
      </c>
      <c r="K75" s="249">
        <f t="shared" si="0"/>
        <v>0</v>
      </c>
    </row>
    <row r="76" spans="1:11" x14ac:dyDescent="0.25">
      <c r="A76" s="254">
        <v>45329</v>
      </c>
      <c r="B76" s="250" t="s">
        <v>459</v>
      </c>
      <c r="C76" s="255" t="s">
        <v>114</v>
      </c>
      <c r="D76" s="250" t="s">
        <v>772</v>
      </c>
      <c r="E76" s="199" t="s">
        <v>830</v>
      </c>
      <c r="F76" s="195"/>
      <c r="G76" s="98" t="s">
        <v>215</v>
      </c>
      <c r="H76" s="198"/>
      <c r="I76" s="252">
        <v>105086305</v>
      </c>
      <c r="J76" s="238">
        <v>105086305</v>
      </c>
      <c r="K76" s="249">
        <f t="shared" si="0"/>
        <v>0</v>
      </c>
    </row>
    <row r="77" spans="1:11" x14ac:dyDescent="0.25">
      <c r="A77" s="254">
        <v>45329</v>
      </c>
      <c r="B77" s="250" t="s">
        <v>459</v>
      </c>
      <c r="C77" s="255" t="s">
        <v>114</v>
      </c>
      <c r="D77" s="250" t="s">
        <v>772</v>
      </c>
      <c r="E77" s="199" t="s">
        <v>830</v>
      </c>
      <c r="F77" s="195"/>
      <c r="G77" s="98" t="s">
        <v>215</v>
      </c>
      <c r="H77" s="198"/>
      <c r="I77" s="252">
        <v>32648800</v>
      </c>
      <c r="J77" s="238">
        <v>32648800</v>
      </c>
      <c r="K77" s="249">
        <f t="shared" si="0"/>
        <v>0</v>
      </c>
    </row>
    <row r="78" spans="1:11" x14ac:dyDescent="0.25">
      <c r="A78" s="254">
        <v>45329</v>
      </c>
      <c r="B78" s="250" t="s">
        <v>459</v>
      </c>
      <c r="C78" s="255" t="s">
        <v>114</v>
      </c>
      <c r="D78" s="250" t="s">
        <v>772</v>
      </c>
      <c r="E78" s="199" t="s">
        <v>830</v>
      </c>
      <c r="F78" s="195"/>
      <c r="G78" s="161" t="s">
        <v>215</v>
      </c>
      <c r="H78" s="198"/>
      <c r="I78" s="252">
        <v>5452900</v>
      </c>
      <c r="J78" s="238">
        <v>5452900</v>
      </c>
      <c r="K78" s="249">
        <f t="shared" si="0"/>
        <v>0</v>
      </c>
    </row>
    <row r="79" spans="1:11" x14ac:dyDescent="0.25">
      <c r="A79" s="254">
        <v>45329</v>
      </c>
      <c r="B79" s="250" t="s">
        <v>459</v>
      </c>
      <c r="C79" s="255" t="s">
        <v>114</v>
      </c>
      <c r="D79" s="250" t="s">
        <v>772</v>
      </c>
      <c r="E79" s="199" t="s">
        <v>830</v>
      </c>
      <c r="F79" s="195"/>
      <c r="G79" s="161" t="s">
        <v>215</v>
      </c>
      <c r="H79" s="198"/>
      <c r="I79" s="252">
        <v>69491900</v>
      </c>
      <c r="J79" s="238">
        <v>69491900</v>
      </c>
      <c r="K79" s="249">
        <f t="shared" si="0"/>
        <v>0</v>
      </c>
    </row>
    <row r="80" spans="1:11" x14ac:dyDescent="0.25">
      <c r="A80" s="254">
        <v>45329</v>
      </c>
      <c r="B80" s="250" t="s">
        <v>459</v>
      </c>
      <c r="C80" s="255" t="s">
        <v>114</v>
      </c>
      <c r="D80" s="250" t="s">
        <v>772</v>
      </c>
      <c r="E80" s="199" t="s">
        <v>830</v>
      </c>
      <c r="F80" s="195"/>
      <c r="G80" s="161" t="s">
        <v>215</v>
      </c>
      <c r="H80" s="198"/>
      <c r="I80" s="252">
        <v>43524300</v>
      </c>
      <c r="J80" s="238">
        <v>43524300</v>
      </c>
      <c r="K80" s="249">
        <f t="shared" si="0"/>
        <v>0</v>
      </c>
    </row>
    <row r="81" spans="1:11" x14ac:dyDescent="0.25">
      <c r="A81" s="254">
        <v>45329</v>
      </c>
      <c r="B81" s="250" t="s">
        <v>774</v>
      </c>
      <c r="C81" s="255" t="s">
        <v>773</v>
      </c>
      <c r="D81" s="250" t="s">
        <v>534</v>
      </c>
      <c r="E81" s="199" t="s">
        <v>831</v>
      </c>
      <c r="F81" s="195"/>
      <c r="G81" s="161" t="s">
        <v>810</v>
      </c>
      <c r="H81" s="198"/>
      <c r="I81" s="252">
        <v>28000000</v>
      </c>
      <c r="J81" s="238">
        <v>5366667</v>
      </c>
      <c r="K81" s="249">
        <f t="shared" si="0"/>
        <v>22633333</v>
      </c>
    </row>
    <row r="82" spans="1:11" x14ac:dyDescent="0.25">
      <c r="A82" s="254">
        <v>45329</v>
      </c>
      <c r="B82" s="250" t="s">
        <v>98</v>
      </c>
      <c r="C82" s="255" t="s">
        <v>774</v>
      </c>
      <c r="D82" s="250" t="s">
        <v>775</v>
      </c>
      <c r="E82" s="199" t="s">
        <v>832</v>
      </c>
      <c r="F82" s="195"/>
      <c r="G82" s="161" t="s">
        <v>811</v>
      </c>
      <c r="H82" s="198"/>
      <c r="I82" s="252">
        <v>28000000</v>
      </c>
      <c r="J82" s="238">
        <v>5133333</v>
      </c>
      <c r="K82" s="249">
        <f t="shared" si="0"/>
        <v>22866667</v>
      </c>
    </row>
    <row r="83" spans="1:11" x14ac:dyDescent="0.25">
      <c r="A83" s="254">
        <v>45330</v>
      </c>
      <c r="B83" s="250" t="s">
        <v>781</v>
      </c>
      <c r="C83" s="255" t="s">
        <v>98</v>
      </c>
      <c r="D83" s="250" t="s">
        <v>747</v>
      </c>
      <c r="E83" s="199" t="s">
        <v>833</v>
      </c>
      <c r="F83" s="195"/>
      <c r="G83" s="161" t="s">
        <v>812</v>
      </c>
      <c r="H83" s="198"/>
      <c r="I83" s="252">
        <v>28000000</v>
      </c>
      <c r="J83" s="238">
        <v>5366667</v>
      </c>
      <c r="K83" s="249">
        <f t="shared" si="0"/>
        <v>22633333</v>
      </c>
    </row>
    <row r="84" spans="1:11" x14ac:dyDescent="0.25">
      <c r="A84" s="254">
        <v>45330</v>
      </c>
      <c r="B84" s="250" t="s">
        <v>432</v>
      </c>
      <c r="C84" s="255" t="s">
        <v>776</v>
      </c>
      <c r="D84" s="250" t="s">
        <v>777</v>
      </c>
      <c r="E84" s="199" t="s">
        <v>834</v>
      </c>
      <c r="F84" s="195"/>
      <c r="G84" s="161" t="s">
        <v>215</v>
      </c>
      <c r="H84" s="198"/>
      <c r="I84" s="252">
        <v>108079833</v>
      </c>
      <c r="J84" s="238">
        <v>96989190</v>
      </c>
      <c r="K84" s="249">
        <f t="shared" si="0"/>
        <v>11090643</v>
      </c>
    </row>
    <row r="85" spans="1:11" x14ac:dyDescent="0.25">
      <c r="A85" s="254">
        <v>45330</v>
      </c>
      <c r="B85" s="250" t="s">
        <v>432</v>
      </c>
      <c r="C85" s="255" t="s">
        <v>776</v>
      </c>
      <c r="D85" s="250" t="s">
        <v>777</v>
      </c>
      <c r="E85" s="199" t="s">
        <v>834</v>
      </c>
      <c r="F85" s="195"/>
      <c r="G85" s="161" t="s">
        <v>215</v>
      </c>
      <c r="H85" s="198"/>
      <c r="I85" s="252">
        <v>1218698</v>
      </c>
      <c r="J85" s="238">
        <v>1218698</v>
      </c>
      <c r="K85" s="249">
        <f t="shared" si="0"/>
        <v>0</v>
      </c>
    </row>
    <row r="86" spans="1:11" x14ac:dyDescent="0.25">
      <c r="A86" s="254">
        <v>45330</v>
      </c>
      <c r="B86" s="250" t="s">
        <v>432</v>
      </c>
      <c r="C86" s="255" t="s">
        <v>776</v>
      </c>
      <c r="D86" s="250" t="s">
        <v>777</v>
      </c>
      <c r="E86" s="199" t="s">
        <v>834</v>
      </c>
      <c r="F86" s="195"/>
      <c r="G86" s="161" t="s">
        <v>215</v>
      </c>
      <c r="H86" s="198"/>
      <c r="I86" s="252">
        <v>1047205</v>
      </c>
      <c r="J86" s="238">
        <v>1047205</v>
      </c>
      <c r="K86" s="249">
        <f t="shared" si="0"/>
        <v>0</v>
      </c>
    </row>
    <row r="87" spans="1:11" x14ac:dyDescent="0.25">
      <c r="A87" s="254">
        <v>45330</v>
      </c>
      <c r="B87" s="250" t="s">
        <v>432</v>
      </c>
      <c r="C87" s="255" t="s">
        <v>776</v>
      </c>
      <c r="D87" s="250" t="s">
        <v>777</v>
      </c>
      <c r="E87" s="199" t="s">
        <v>834</v>
      </c>
      <c r="F87" s="195"/>
      <c r="G87" s="161" t="s">
        <v>215</v>
      </c>
      <c r="H87" s="198"/>
      <c r="I87" s="252">
        <v>9636931</v>
      </c>
      <c r="J87" s="238">
        <v>9636931</v>
      </c>
      <c r="K87" s="249">
        <f t="shared" si="0"/>
        <v>0</v>
      </c>
    </row>
    <row r="88" spans="1:11" x14ac:dyDescent="0.25">
      <c r="A88" s="254">
        <v>45330</v>
      </c>
      <c r="B88" s="250" t="s">
        <v>432</v>
      </c>
      <c r="C88" s="255" t="s">
        <v>776</v>
      </c>
      <c r="D88" s="250" t="s">
        <v>777</v>
      </c>
      <c r="E88" s="199" t="s">
        <v>834</v>
      </c>
      <c r="F88" s="195"/>
      <c r="G88" s="161" t="s">
        <v>215</v>
      </c>
      <c r="H88" s="198"/>
      <c r="I88" s="252">
        <v>20225524</v>
      </c>
      <c r="J88" s="238">
        <v>20225524</v>
      </c>
      <c r="K88" s="249">
        <f t="shared" si="0"/>
        <v>0</v>
      </c>
    </row>
    <row r="89" spans="1:11" x14ac:dyDescent="0.25">
      <c r="A89" s="254">
        <v>45331</v>
      </c>
      <c r="B89" s="250" t="s">
        <v>801</v>
      </c>
      <c r="C89" s="255" t="s">
        <v>524</v>
      </c>
      <c r="D89" s="250" t="s">
        <v>771</v>
      </c>
      <c r="E89" s="199" t="s">
        <v>835</v>
      </c>
      <c r="F89" s="195"/>
      <c r="G89" s="161" t="s">
        <v>813</v>
      </c>
      <c r="H89" s="198"/>
      <c r="I89" s="252">
        <v>24000000</v>
      </c>
      <c r="J89" s="238">
        <v>3800000</v>
      </c>
      <c r="K89" s="249">
        <f t="shared" si="0"/>
        <v>20200000</v>
      </c>
    </row>
    <row r="90" spans="1:11" x14ac:dyDescent="0.25">
      <c r="A90" s="254">
        <v>45331</v>
      </c>
      <c r="B90" s="250" t="s">
        <v>783</v>
      </c>
      <c r="C90" s="255" t="s">
        <v>731</v>
      </c>
      <c r="D90" s="250" t="s">
        <v>778</v>
      </c>
      <c r="E90" s="199" t="s">
        <v>836</v>
      </c>
      <c r="F90" s="195"/>
      <c r="G90" s="161" t="s">
        <v>814</v>
      </c>
      <c r="H90" s="198"/>
      <c r="I90" s="252">
        <v>28000000</v>
      </c>
      <c r="J90" s="238">
        <v>4433333</v>
      </c>
      <c r="K90" s="249">
        <f t="shared" si="0"/>
        <v>23566667</v>
      </c>
    </row>
    <row r="91" spans="1:11" x14ac:dyDescent="0.25">
      <c r="A91" s="254">
        <v>45331</v>
      </c>
      <c r="B91" s="250" t="s">
        <v>522</v>
      </c>
      <c r="C91" s="255" t="s">
        <v>526</v>
      </c>
      <c r="D91" s="250" t="s">
        <v>779</v>
      </c>
      <c r="E91" s="199" t="s">
        <v>837</v>
      </c>
      <c r="F91" s="195"/>
      <c r="G91" s="161" t="s">
        <v>815</v>
      </c>
      <c r="H91" s="198"/>
      <c r="I91" s="252">
        <v>28000000</v>
      </c>
      <c r="J91" s="238">
        <v>0</v>
      </c>
      <c r="K91" s="249">
        <f t="shared" si="0"/>
        <v>28000000</v>
      </c>
    </row>
    <row r="92" spans="1:11" x14ac:dyDescent="0.25">
      <c r="A92" s="254">
        <v>45331</v>
      </c>
      <c r="B92" s="250" t="s">
        <v>524</v>
      </c>
      <c r="C92" s="255" t="s">
        <v>780</v>
      </c>
      <c r="D92" s="250" t="s">
        <v>752</v>
      </c>
      <c r="E92" s="199" t="s">
        <v>835</v>
      </c>
      <c r="F92" s="195"/>
      <c r="G92" s="161" t="s">
        <v>816</v>
      </c>
      <c r="H92" s="198"/>
      <c r="I92" s="252">
        <v>24000000</v>
      </c>
      <c r="J92" s="238">
        <v>3800000</v>
      </c>
      <c r="K92" s="249">
        <f t="shared" si="0"/>
        <v>20200000</v>
      </c>
    </row>
    <row r="93" spans="1:11" x14ac:dyDescent="0.25">
      <c r="A93" s="254">
        <v>45334</v>
      </c>
      <c r="B93" s="250" t="s">
        <v>531</v>
      </c>
      <c r="C93" s="255" t="s">
        <v>781</v>
      </c>
      <c r="D93" s="250" t="s">
        <v>782</v>
      </c>
      <c r="E93" s="199" t="s">
        <v>838</v>
      </c>
      <c r="F93" s="195"/>
      <c r="G93" s="161" t="s">
        <v>817</v>
      </c>
      <c r="H93" s="198"/>
      <c r="I93" s="252">
        <v>24000000</v>
      </c>
      <c r="J93" s="238">
        <v>3600000</v>
      </c>
      <c r="K93" s="249">
        <f t="shared" si="0"/>
        <v>20400000</v>
      </c>
    </row>
    <row r="94" spans="1:11" x14ac:dyDescent="0.25">
      <c r="A94" s="254">
        <v>45334</v>
      </c>
      <c r="B94" s="250" t="s">
        <v>802</v>
      </c>
      <c r="C94" s="255" t="s">
        <v>783</v>
      </c>
      <c r="D94" s="250" t="s">
        <v>749</v>
      </c>
      <c r="E94" s="199" t="s">
        <v>839</v>
      </c>
      <c r="F94" s="195"/>
      <c r="G94" s="161" t="s">
        <v>818</v>
      </c>
      <c r="H94" s="198"/>
      <c r="I94" s="252">
        <v>32000000</v>
      </c>
      <c r="J94" s="238">
        <v>0</v>
      </c>
      <c r="K94" s="249">
        <f t="shared" si="0"/>
        <v>32000000</v>
      </c>
    </row>
    <row r="95" spans="1:11" x14ac:dyDescent="0.25">
      <c r="A95" s="254">
        <v>45335</v>
      </c>
      <c r="B95" s="250" t="s">
        <v>803</v>
      </c>
      <c r="C95" s="255" t="s">
        <v>784</v>
      </c>
      <c r="D95" s="250" t="s">
        <v>769</v>
      </c>
      <c r="E95" s="199" t="s">
        <v>840</v>
      </c>
      <c r="F95" s="195"/>
      <c r="G95" s="161" t="s">
        <v>819</v>
      </c>
      <c r="H95" s="198"/>
      <c r="I95" s="252">
        <v>19092000</v>
      </c>
      <c r="J95" s="238">
        <v>0</v>
      </c>
      <c r="K95" s="249">
        <f t="shared" si="0"/>
        <v>19092000</v>
      </c>
    </row>
    <row r="96" spans="1:11" x14ac:dyDescent="0.25">
      <c r="A96" s="254">
        <v>45336</v>
      </c>
      <c r="B96" s="250" t="s">
        <v>804</v>
      </c>
      <c r="C96" s="255" t="s">
        <v>785</v>
      </c>
      <c r="D96" s="250" t="s">
        <v>786</v>
      </c>
      <c r="E96" s="199" t="s">
        <v>841</v>
      </c>
      <c r="F96" s="195"/>
      <c r="G96" s="161" t="s">
        <v>820</v>
      </c>
      <c r="H96" s="198"/>
      <c r="I96" s="252">
        <v>27482000</v>
      </c>
      <c r="J96" s="238">
        <v>3435250</v>
      </c>
      <c r="K96" s="249">
        <f t="shared" si="0"/>
        <v>24046750</v>
      </c>
    </row>
    <row r="97" spans="1:11" x14ac:dyDescent="0.25">
      <c r="A97" s="254">
        <v>45336</v>
      </c>
      <c r="B97" s="250" t="s">
        <v>533</v>
      </c>
      <c r="C97" s="255" t="s">
        <v>527</v>
      </c>
      <c r="D97" s="250" t="s">
        <v>787</v>
      </c>
      <c r="E97" s="199" t="s">
        <v>842</v>
      </c>
      <c r="F97" s="195"/>
      <c r="G97" s="161" t="s">
        <v>821</v>
      </c>
      <c r="H97" s="198"/>
      <c r="I97" s="252">
        <v>24000000</v>
      </c>
      <c r="J97" s="238">
        <v>3400000</v>
      </c>
      <c r="K97" s="249">
        <f t="shared" si="0"/>
        <v>20600000</v>
      </c>
    </row>
    <row r="98" spans="1:11" x14ac:dyDescent="0.25">
      <c r="A98" s="254">
        <v>45338</v>
      </c>
      <c r="B98" s="250" t="s">
        <v>536</v>
      </c>
      <c r="C98" s="255" t="s">
        <v>528</v>
      </c>
      <c r="D98" s="250" t="s">
        <v>788</v>
      </c>
      <c r="E98" s="199" t="s">
        <v>838</v>
      </c>
      <c r="F98" s="195"/>
      <c r="G98" s="161" t="s">
        <v>822</v>
      </c>
      <c r="H98" s="198"/>
      <c r="I98" s="252">
        <v>24000000</v>
      </c>
      <c r="J98" s="238">
        <v>2400000</v>
      </c>
      <c r="K98" s="249">
        <f t="shared" si="0"/>
        <v>21600000</v>
      </c>
    </row>
    <row r="99" spans="1:11" x14ac:dyDescent="0.25">
      <c r="A99" s="254">
        <v>45342</v>
      </c>
      <c r="B99" s="250" t="s">
        <v>458</v>
      </c>
      <c r="C99" s="255" t="s">
        <v>789</v>
      </c>
      <c r="D99" s="250" t="s">
        <v>790</v>
      </c>
      <c r="E99" s="199" t="s">
        <v>843</v>
      </c>
      <c r="F99" s="195"/>
      <c r="G99" s="161" t="s">
        <v>215</v>
      </c>
      <c r="H99" s="198"/>
      <c r="I99" s="252">
        <v>1048522191</v>
      </c>
      <c r="J99" s="238">
        <v>1048421913</v>
      </c>
      <c r="K99" s="249">
        <f t="shared" si="0"/>
        <v>100278</v>
      </c>
    </row>
    <row r="100" spans="1:11" x14ac:dyDescent="0.25">
      <c r="A100" s="254">
        <v>45342</v>
      </c>
      <c r="B100" s="250" t="s">
        <v>458</v>
      </c>
      <c r="C100" s="255" t="s">
        <v>789</v>
      </c>
      <c r="D100" s="250" t="s">
        <v>790</v>
      </c>
      <c r="E100" s="199" t="s">
        <v>843</v>
      </c>
      <c r="F100" s="195"/>
      <c r="G100" s="161" t="s">
        <v>215</v>
      </c>
      <c r="H100" s="198"/>
      <c r="I100" s="252">
        <v>25865710</v>
      </c>
      <c r="J100" s="238">
        <v>25865710</v>
      </c>
      <c r="K100" s="249">
        <f t="shared" si="0"/>
        <v>0</v>
      </c>
    </row>
    <row r="101" spans="1:11" x14ac:dyDescent="0.25">
      <c r="A101" s="254">
        <v>45342</v>
      </c>
      <c r="B101" s="250" t="s">
        <v>458</v>
      </c>
      <c r="C101" s="255" t="s">
        <v>789</v>
      </c>
      <c r="D101" s="250" t="s">
        <v>790</v>
      </c>
      <c r="E101" s="199" t="s">
        <v>843</v>
      </c>
      <c r="F101" s="195"/>
      <c r="G101" s="161" t="s">
        <v>215</v>
      </c>
      <c r="H101" s="198"/>
      <c r="I101" s="252">
        <v>4645752</v>
      </c>
      <c r="J101" s="238">
        <v>4645752</v>
      </c>
      <c r="K101" s="249">
        <f t="shared" si="0"/>
        <v>0</v>
      </c>
    </row>
    <row r="102" spans="1:11" x14ac:dyDescent="0.25">
      <c r="A102" s="254">
        <v>45342</v>
      </c>
      <c r="B102" s="250" t="s">
        <v>458</v>
      </c>
      <c r="C102" s="255" t="s">
        <v>789</v>
      </c>
      <c r="D102" s="250" t="s">
        <v>790</v>
      </c>
      <c r="E102" s="199" t="s">
        <v>843</v>
      </c>
      <c r="F102" s="195"/>
      <c r="G102" s="161" t="s">
        <v>215</v>
      </c>
      <c r="H102" s="198"/>
      <c r="I102" s="252">
        <v>29325628</v>
      </c>
      <c r="J102" s="238">
        <v>29325628</v>
      </c>
      <c r="K102" s="249">
        <f t="shared" si="0"/>
        <v>0</v>
      </c>
    </row>
    <row r="103" spans="1:11" x14ac:dyDescent="0.25">
      <c r="A103" s="254">
        <v>45342</v>
      </c>
      <c r="B103" s="250" t="s">
        <v>458</v>
      </c>
      <c r="C103" s="255" t="s">
        <v>789</v>
      </c>
      <c r="D103" s="250" t="s">
        <v>790</v>
      </c>
      <c r="E103" s="199" t="s">
        <v>843</v>
      </c>
      <c r="F103" s="195"/>
      <c r="G103" s="161" t="s">
        <v>215</v>
      </c>
      <c r="H103" s="198"/>
      <c r="I103" s="252">
        <v>7478003</v>
      </c>
      <c r="J103" s="238">
        <v>7478003</v>
      </c>
      <c r="K103" s="249">
        <f t="shared" si="0"/>
        <v>0</v>
      </c>
    </row>
    <row r="104" spans="1:11" x14ac:dyDescent="0.25">
      <c r="A104" s="254">
        <v>45342</v>
      </c>
      <c r="B104" s="250" t="s">
        <v>458</v>
      </c>
      <c r="C104" s="255" t="s">
        <v>789</v>
      </c>
      <c r="D104" s="250" t="s">
        <v>790</v>
      </c>
      <c r="E104" s="199" t="s">
        <v>843</v>
      </c>
      <c r="F104" s="195"/>
      <c r="G104" s="161" t="s">
        <v>215</v>
      </c>
      <c r="H104" s="198"/>
      <c r="I104" s="252">
        <v>86768240</v>
      </c>
      <c r="J104" s="238">
        <v>86768240</v>
      </c>
      <c r="K104" s="249">
        <f t="shared" si="0"/>
        <v>0</v>
      </c>
    </row>
    <row r="105" spans="1:11" x14ac:dyDescent="0.25">
      <c r="A105" s="254">
        <v>45342</v>
      </c>
      <c r="B105" s="250" t="s">
        <v>458</v>
      </c>
      <c r="C105" s="255" t="s">
        <v>789</v>
      </c>
      <c r="D105" s="250" t="s">
        <v>790</v>
      </c>
      <c r="E105" s="199" t="s">
        <v>843</v>
      </c>
      <c r="F105" s="195"/>
      <c r="G105" s="161" t="s">
        <v>215</v>
      </c>
      <c r="H105" s="198"/>
      <c r="I105" s="252">
        <v>3774813</v>
      </c>
      <c r="J105" s="238">
        <v>3774813</v>
      </c>
      <c r="K105" s="249">
        <f t="shared" si="0"/>
        <v>0</v>
      </c>
    </row>
    <row r="106" spans="1:11" x14ac:dyDescent="0.25">
      <c r="A106" s="254">
        <v>45342</v>
      </c>
      <c r="B106" s="250" t="s">
        <v>458</v>
      </c>
      <c r="C106" s="255" t="s">
        <v>789</v>
      </c>
      <c r="D106" s="250" t="s">
        <v>790</v>
      </c>
      <c r="E106" s="199" t="s">
        <v>843</v>
      </c>
      <c r="F106" s="195"/>
      <c r="G106" s="161" t="s">
        <v>215</v>
      </c>
      <c r="H106" s="198"/>
      <c r="I106" s="252">
        <v>222700824</v>
      </c>
      <c r="J106" s="238">
        <v>222700824</v>
      </c>
      <c r="K106" s="249">
        <f t="shared" si="0"/>
        <v>0</v>
      </c>
    </row>
    <row r="107" spans="1:11" x14ac:dyDescent="0.25">
      <c r="A107" s="254">
        <v>45342</v>
      </c>
      <c r="B107" s="250" t="s">
        <v>120</v>
      </c>
      <c r="C107" s="255" t="s">
        <v>609</v>
      </c>
      <c r="D107" s="250" t="s">
        <v>791</v>
      </c>
      <c r="E107" s="199" t="s">
        <v>844</v>
      </c>
      <c r="F107" s="195"/>
      <c r="G107" s="161" t="s">
        <v>215</v>
      </c>
      <c r="H107" s="198"/>
      <c r="I107" s="252">
        <v>1751090</v>
      </c>
      <c r="J107" s="238">
        <v>1751090</v>
      </c>
      <c r="K107" s="249">
        <f t="shared" si="0"/>
        <v>0</v>
      </c>
    </row>
    <row r="108" spans="1:11" x14ac:dyDescent="0.25">
      <c r="A108" s="254">
        <v>45344</v>
      </c>
      <c r="B108" s="250" t="s">
        <v>339</v>
      </c>
      <c r="C108" s="255" t="s">
        <v>792</v>
      </c>
      <c r="D108" s="250" t="s">
        <v>793</v>
      </c>
      <c r="E108" s="199" t="s">
        <v>845</v>
      </c>
      <c r="F108" s="195"/>
      <c r="G108" s="161" t="s">
        <v>215</v>
      </c>
      <c r="H108" s="198"/>
      <c r="I108" s="252">
        <v>254577</v>
      </c>
      <c r="J108" s="238">
        <v>254577</v>
      </c>
      <c r="K108" s="249">
        <f t="shared" si="0"/>
        <v>0</v>
      </c>
    </row>
    <row r="109" spans="1:11" x14ac:dyDescent="0.25">
      <c r="A109" s="254">
        <v>45344</v>
      </c>
      <c r="B109" s="250" t="s">
        <v>339</v>
      </c>
      <c r="C109" s="255" t="s">
        <v>792</v>
      </c>
      <c r="D109" s="250" t="s">
        <v>793</v>
      </c>
      <c r="E109" s="199" t="s">
        <v>845</v>
      </c>
      <c r="F109" s="195"/>
      <c r="G109" s="161" t="s">
        <v>215</v>
      </c>
      <c r="H109" s="198"/>
      <c r="I109" s="252">
        <v>878820</v>
      </c>
      <c r="J109" s="238">
        <v>808514</v>
      </c>
      <c r="K109" s="249">
        <f t="shared" si="0"/>
        <v>70306</v>
      </c>
    </row>
    <row r="110" spans="1:11" x14ac:dyDescent="0.25">
      <c r="A110" s="254">
        <v>45344</v>
      </c>
      <c r="B110" s="250" t="s">
        <v>339</v>
      </c>
      <c r="C110" s="255" t="s">
        <v>792</v>
      </c>
      <c r="D110" s="250" t="s">
        <v>793</v>
      </c>
      <c r="E110" s="199" t="s">
        <v>845</v>
      </c>
      <c r="F110" s="195"/>
      <c r="G110" s="161" t="s">
        <v>215</v>
      </c>
      <c r="H110" s="198"/>
      <c r="I110" s="252">
        <v>343085</v>
      </c>
      <c r="J110" s="238">
        <v>343085</v>
      </c>
      <c r="K110" s="249">
        <f t="shared" si="0"/>
        <v>0</v>
      </c>
    </row>
    <row r="111" spans="1:11" x14ac:dyDescent="0.25">
      <c r="A111" s="254">
        <v>45344</v>
      </c>
      <c r="B111" s="250" t="s">
        <v>339</v>
      </c>
      <c r="C111" s="255" t="s">
        <v>792</v>
      </c>
      <c r="D111" s="250" t="s">
        <v>793</v>
      </c>
      <c r="E111" s="199" t="s">
        <v>845</v>
      </c>
      <c r="F111" s="195"/>
      <c r="G111" s="161" t="s">
        <v>215</v>
      </c>
      <c r="H111" s="198"/>
      <c r="I111" s="252">
        <v>250317</v>
      </c>
      <c r="J111" s="238">
        <v>250317</v>
      </c>
      <c r="K111" s="249">
        <f t="shared" si="0"/>
        <v>0</v>
      </c>
    </row>
    <row r="112" spans="1:11" x14ac:dyDescent="0.25">
      <c r="A112" s="254">
        <v>45344</v>
      </c>
      <c r="B112" s="250" t="s">
        <v>339</v>
      </c>
      <c r="C112" s="255" t="s">
        <v>792</v>
      </c>
      <c r="D112" s="250" t="s">
        <v>793</v>
      </c>
      <c r="E112" s="199" t="s">
        <v>845</v>
      </c>
      <c r="F112" s="195"/>
      <c r="G112" s="161" t="s">
        <v>215</v>
      </c>
      <c r="H112" s="198"/>
      <c r="I112" s="252">
        <v>7080861</v>
      </c>
      <c r="J112" s="238">
        <v>7080861</v>
      </c>
      <c r="K112" s="249">
        <f t="shared" si="0"/>
        <v>0</v>
      </c>
    </row>
    <row r="113" spans="1:11" x14ac:dyDescent="0.25">
      <c r="A113" s="254">
        <v>45344</v>
      </c>
      <c r="B113" s="250" t="s">
        <v>339</v>
      </c>
      <c r="C113" s="255" t="s">
        <v>792</v>
      </c>
      <c r="D113" s="250" t="s">
        <v>793</v>
      </c>
      <c r="E113" s="199" t="s">
        <v>845</v>
      </c>
      <c r="F113" s="195"/>
      <c r="G113" s="161" t="s">
        <v>215</v>
      </c>
      <c r="H113" s="198"/>
      <c r="I113" s="252">
        <v>592250</v>
      </c>
      <c r="J113" s="238">
        <v>592250</v>
      </c>
      <c r="K113" s="249">
        <f t="shared" si="0"/>
        <v>0</v>
      </c>
    </row>
    <row r="114" spans="1:11" x14ac:dyDescent="0.25">
      <c r="A114" s="254">
        <v>45344</v>
      </c>
      <c r="B114" s="250" t="s">
        <v>104</v>
      </c>
      <c r="C114" s="255" t="s">
        <v>794</v>
      </c>
      <c r="D114" s="250" t="s">
        <v>795</v>
      </c>
      <c r="E114" s="199" t="s">
        <v>846</v>
      </c>
      <c r="F114" s="195"/>
      <c r="G114" s="161" t="s">
        <v>823</v>
      </c>
      <c r="H114" s="198"/>
      <c r="I114" s="252">
        <v>24000000</v>
      </c>
      <c r="J114" s="238">
        <v>0</v>
      </c>
      <c r="K114" s="249">
        <f t="shared" si="0"/>
        <v>24000000</v>
      </c>
    </row>
    <row r="115" spans="1:11" x14ac:dyDescent="0.25">
      <c r="A115" s="254">
        <v>45348</v>
      </c>
      <c r="B115" s="250" t="s">
        <v>805</v>
      </c>
      <c r="C115" s="255" t="s">
        <v>796</v>
      </c>
      <c r="D115" s="250" t="s">
        <v>797</v>
      </c>
      <c r="E115" s="199" t="s">
        <v>842</v>
      </c>
      <c r="F115" s="195"/>
      <c r="G115" s="161" t="s">
        <v>824</v>
      </c>
      <c r="H115" s="198"/>
      <c r="I115" s="252">
        <v>24000000</v>
      </c>
      <c r="J115" s="238">
        <v>0</v>
      </c>
      <c r="K115" s="249">
        <f t="shared" si="0"/>
        <v>24000000</v>
      </c>
    </row>
    <row r="116" spans="1:11" x14ac:dyDescent="0.25">
      <c r="A116" s="254">
        <v>45350</v>
      </c>
      <c r="B116" s="250" t="s">
        <v>806</v>
      </c>
      <c r="C116" s="255" t="s">
        <v>188</v>
      </c>
      <c r="D116" s="250" t="s">
        <v>798</v>
      </c>
      <c r="E116" s="199" t="s">
        <v>847</v>
      </c>
      <c r="F116" s="195"/>
      <c r="G116" s="161" t="s">
        <v>825</v>
      </c>
      <c r="H116" s="198"/>
      <c r="I116" s="252">
        <v>24000000</v>
      </c>
      <c r="J116" s="238">
        <v>0</v>
      </c>
      <c r="K116" s="249">
        <f t="shared" si="0"/>
        <v>24000000</v>
      </c>
    </row>
    <row r="117" spans="1:11" x14ac:dyDescent="0.25">
      <c r="A117" s="254">
        <v>45352</v>
      </c>
      <c r="B117" s="250" t="s">
        <v>596</v>
      </c>
      <c r="C117" s="255" t="s">
        <v>1511</v>
      </c>
      <c r="D117" s="250" t="s">
        <v>1512</v>
      </c>
      <c r="E117" s="199" t="s">
        <v>1629</v>
      </c>
      <c r="F117" s="195"/>
      <c r="G117" s="161" t="s">
        <v>1584</v>
      </c>
      <c r="H117" s="198"/>
      <c r="I117" s="252">
        <v>30000000</v>
      </c>
      <c r="J117" s="238">
        <v>0</v>
      </c>
      <c r="K117" s="249">
        <f t="shared" si="0"/>
        <v>30000000</v>
      </c>
    </row>
    <row r="118" spans="1:11" x14ac:dyDescent="0.25">
      <c r="A118" s="254">
        <v>45352</v>
      </c>
      <c r="B118" s="250" t="s">
        <v>1146</v>
      </c>
      <c r="C118" s="255" t="s">
        <v>131</v>
      </c>
      <c r="D118" s="250" t="s">
        <v>1152</v>
      </c>
      <c r="E118" s="199" t="s">
        <v>1630</v>
      </c>
      <c r="F118" s="195"/>
      <c r="G118" s="161" t="s">
        <v>1585</v>
      </c>
      <c r="H118" s="198"/>
      <c r="I118" s="252">
        <v>30000000</v>
      </c>
      <c r="J118" s="238">
        <v>0</v>
      </c>
      <c r="K118" s="249">
        <f t="shared" si="0"/>
        <v>30000000</v>
      </c>
    </row>
    <row r="119" spans="1:11" x14ac:dyDescent="0.25">
      <c r="A119" s="254">
        <v>45352</v>
      </c>
      <c r="B119" s="250" t="s">
        <v>897</v>
      </c>
      <c r="C119" s="255" t="s">
        <v>1415</v>
      </c>
      <c r="D119" s="250" t="s">
        <v>1513</v>
      </c>
      <c r="E119" s="199" t="s">
        <v>1631</v>
      </c>
      <c r="F119" s="195"/>
      <c r="G119" s="161" t="s">
        <v>1586</v>
      </c>
      <c r="H119" s="198"/>
      <c r="I119" s="252">
        <v>24000000</v>
      </c>
      <c r="J119" s="238">
        <v>0</v>
      </c>
      <c r="K119" s="249">
        <f t="shared" si="0"/>
        <v>24000000</v>
      </c>
    </row>
    <row r="120" spans="1:11" x14ac:dyDescent="0.25">
      <c r="A120" s="254">
        <v>45355</v>
      </c>
      <c r="B120" s="250" t="s">
        <v>898</v>
      </c>
      <c r="C120" s="255" t="s">
        <v>897</v>
      </c>
      <c r="D120" s="250" t="s">
        <v>923</v>
      </c>
      <c r="E120" s="199" t="s">
        <v>1632</v>
      </c>
      <c r="F120" s="195"/>
      <c r="G120" s="161" t="s">
        <v>1587</v>
      </c>
      <c r="H120" s="198"/>
      <c r="I120" s="252">
        <v>24000000</v>
      </c>
      <c r="J120" s="238">
        <v>0</v>
      </c>
      <c r="K120" s="249">
        <f t="shared" si="0"/>
        <v>24000000</v>
      </c>
    </row>
    <row r="121" spans="1:11" x14ac:dyDescent="0.25">
      <c r="A121" s="254">
        <v>45356</v>
      </c>
      <c r="B121" s="250" t="s">
        <v>903</v>
      </c>
      <c r="C121" s="255" t="s">
        <v>616</v>
      </c>
      <c r="D121" s="250" t="s">
        <v>1416</v>
      </c>
      <c r="E121" s="199" t="s">
        <v>1633</v>
      </c>
      <c r="F121" s="195"/>
      <c r="G121" s="161" t="s">
        <v>1588</v>
      </c>
      <c r="H121" s="198"/>
      <c r="I121" s="252">
        <v>24800000</v>
      </c>
      <c r="J121" s="238">
        <v>0</v>
      </c>
      <c r="K121" s="249">
        <f t="shared" si="0"/>
        <v>24800000</v>
      </c>
    </row>
    <row r="122" spans="1:11" x14ac:dyDescent="0.25">
      <c r="A122" s="254">
        <v>45356</v>
      </c>
      <c r="B122" s="250" t="s">
        <v>1673</v>
      </c>
      <c r="C122" s="255" t="s">
        <v>771</v>
      </c>
      <c r="D122" s="250" t="s">
        <v>1514</v>
      </c>
      <c r="E122" s="199" t="s">
        <v>1634</v>
      </c>
      <c r="F122" s="195"/>
      <c r="G122" s="161" t="s">
        <v>809</v>
      </c>
      <c r="H122" s="198"/>
      <c r="I122" s="252">
        <v>1796000</v>
      </c>
      <c r="J122" s="238">
        <v>1796000</v>
      </c>
      <c r="K122" s="249">
        <f t="shared" si="0"/>
        <v>0</v>
      </c>
    </row>
    <row r="123" spans="1:11" x14ac:dyDescent="0.25">
      <c r="A123" s="254">
        <v>45357</v>
      </c>
      <c r="B123" s="250" t="s">
        <v>107</v>
      </c>
      <c r="C123" s="255" t="s">
        <v>1515</v>
      </c>
      <c r="D123" s="250" t="s">
        <v>1516</v>
      </c>
      <c r="E123" s="199" t="s">
        <v>1635</v>
      </c>
      <c r="F123" s="195"/>
      <c r="G123" s="161" t="s">
        <v>215</v>
      </c>
      <c r="H123" s="198"/>
      <c r="I123" s="252">
        <v>13388000</v>
      </c>
      <c r="J123" s="238">
        <v>13388000</v>
      </c>
      <c r="K123" s="249">
        <f t="shared" si="0"/>
        <v>0</v>
      </c>
    </row>
    <row r="124" spans="1:11" x14ac:dyDescent="0.25">
      <c r="A124" s="254">
        <v>45357</v>
      </c>
      <c r="B124" s="250" t="s">
        <v>107</v>
      </c>
      <c r="C124" s="255" t="s">
        <v>1515</v>
      </c>
      <c r="D124" s="250" t="s">
        <v>1516</v>
      </c>
      <c r="E124" s="199" t="s">
        <v>1635</v>
      </c>
      <c r="F124" s="195"/>
      <c r="G124" s="161" t="s">
        <v>215</v>
      </c>
      <c r="H124" s="198"/>
      <c r="I124" s="252">
        <v>6698500</v>
      </c>
      <c r="J124" s="238">
        <v>6698500</v>
      </c>
      <c r="K124" s="249">
        <f t="shared" si="0"/>
        <v>0</v>
      </c>
    </row>
    <row r="125" spans="1:11" x14ac:dyDescent="0.25">
      <c r="A125" s="254">
        <v>45357</v>
      </c>
      <c r="B125" s="250" t="s">
        <v>107</v>
      </c>
      <c r="C125" s="255" t="s">
        <v>1515</v>
      </c>
      <c r="D125" s="250" t="s">
        <v>1516</v>
      </c>
      <c r="E125" s="199" t="s">
        <v>1635</v>
      </c>
      <c r="F125" s="195"/>
      <c r="G125" s="161" t="s">
        <v>215</v>
      </c>
      <c r="H125" s="198"/>
      <c r="I125" s="252">
        <v>154684498</v>
      </c>
      <c r="J125" s="238">
        <v>154684498</v>
      </c>
      <c r="K125" s="249">
        <f t="shared" si="0"/>
        <v>0</v>
      </c>
    </row>
    <row r="126" spans="1:11" x14ac:dyDescent="0.25">
      <c r="A126" s="254">
        <v>45357</v>
      </c>
      <c r="B126" s="250" t="s">
        <v>107</v>
      </c>
      <c r="C126" s="255" t="s">
        <v>1515</v>
      </c>
      <c r="D126" s="250" t="s">
        <v>1516</v>
      </c>
      <c r="E126" s="199" t="s">
        <v>1635</v>
      </c>
      <c r="F126" s="195"/>
      <c r="G126" s="161" t="s">
        <v>215</v>
      </c>
      <c r="H126" s="198"/>
      <c r="I126" s="252">
        <v>110251860</v>
      </c>
      <c r="J126" s="238">
        <v>110251860</v>
      </c>
      <c r="K126" s="249">
        <f t="shared" si="0"/>
        <v>0</v>
      </c>
    </row>
    <row r="127" spans="1:11" x14ac:dyDescent="0.25">
      <c r="A127" s="254">
        <v>45357</v>
      </c>
      <c r="B127" s="250" t="s">
        <v>107</v>
      </c>
      <c r="C127" s="255" t="s">
        <v>1515</v>
      </c>
      <c r="D127" s="250" t="s">
        <v>1516</v>
      </c>
      <c r="E127" s="199" t="s">
        <v>1635</v>
      </c>
      <c r="F127" s="195"/>
      <c r="G127" s="161" t="s">
        <v>215</v>
      </c>
      <c r="H127" s="198"/>
      <c r="I127" s="252">
        <v>40135300</v>
      </c>
      <c r="J127" s="238">
        <v>40135300</v>
      </c>
      <c r="K127" s="249">
        <f t="shared" si="0"/>
        <v>0</v>
      </c>
    </row>
    <row r="128" spans="1:11" x14ac:dyDescent="0.25">
      <c r="A128" s="254">
        <v>45357</v>
      </c>
      <c r="B128" s="250" t="s">
        <v>107</v>
      </c>
      <c r="C128" s="255" t="s">
        <v>1515</v>
      </c>
      <c r="D128" s="250" t="s">
        <v>1516</v>
      </c>
      <c r="E128" s="199" t="s">
        <v>1635</v>
      </c>
      <c r="F128" s="195"/>
      <c r="G128" s="161" t="s">
        <v>215</v>
      </c>
      <c r="H128" s="198"/>
      <c r="I128" s="252">
        <v>6698500</v>
      </c>
      <c r="J128" s="238">
        <v>6698500</v>
      </c>
      <c r="K128" s="249">
        <f t="shared" si="0"/>
        <v>0</v>
      </c>
    </row>
    <row r="129" spans="1:11" x14ac:dyDescent="0.25">
      <c r="A129" s="254">
        <v>45357</v>
      </c>
      <c r="B129" s="250" t="s">
        <v>107</v>
      </c>
      <c r="C129" s="255" t="s">
        <v>1515</v>
      </c>
      <c r="D129" s="250" t="s">
        <v>1516</v>
      </c>
      <c r="E129" s="199" t="s">
        <v>1635</v>
      </c>
      <c r="F129" s="195"/>
      <c r="G129" s="161" t="s">
        <v>215</v>
      </c>
      <c r="H129" s="198"/>
      <c r="I129" s="252">
        <v>84811400</v>
      </c>
      <c r="J129" s="238">
        <v>84811400</v>
      </c>
      <c r="K129" s="249">
        <f t="shared" si="0"/>
        <v>0</v>
      </c>
    </row>
    <row r="130" spans="1:11" x14ac:dyDescent="0.25">
      <c r="A130" s="254">
        <v>45357</v>
      </c>
      <c r="B130" s="250" t="s">
        <v>107</v>
      </c>
      <c r="C130" s="255" t="s">
        <v>1515</v>
      </c>
      <c r="D130" s="250" t="s">
        <v>1516</v>
      </c>
      <c r="E130" s="199" t="s">
        <v>1635</v>
      </c>
      <c r="F130" s="195"/>
      <c r="G130" s="161" t="s">
        <v>215</v>
      </c>
      <c r="H130" s="198"/>
      <c r="I130" s="252">
        <v>53516400</v>
      </c>
      <c r="J130" s="238">
        <v>53516400</v>
      </c>
      <c r="K130" s="249">
        <f t="shared" si="0"/>
        <v>0</v>
      </c>
    </row>
    <row r="131" spans="1:11" x14ac:dyDescent="0.25">
      <c r="A131" s="254">
        <v>45359</v>
      </c>
      <c r="B131" s="250" t="s">
        <v>797</v>
      </c>
      <c r="C131" s="255" t="s">
        <v>1517</v>
      </c>
      <c r="D131" s="250" t="s">
        <v>1518</v>
      </c>
      <c r="E131" s="199" t="s">
        <v>1636</v>
      </c>
      <c r="F131" s="195"/>
      <c r="G131" s="161" t="s">
        <v>1589</v>
      </c>
      <c r="H131" s="198"/>
      <c r="I131" s="252">
        <v>24000000</v>
      </c>
      <c r="J131" s="238">
        <v>0</v>
      </c>
      <c r="K131" s="249">
        <f t="shared" si="0"/>
        <v>24000000</v>
      </c>
    </row>
    <row r="132" spans="1:11" x14ac:dyDescent="0.25">
      <c r="A132" s="254">
        <v>45359</v>
      </c>
      <c r="B132" s="250" t="s">
        <v>611</v>
      </c>
      <c r="C132" s="255" t="s">
        <v>1519</v>
      </c>
      <c r="D132" s="250" t="s">
        <v>1520</v>
      </c>
      <c r="E132" s="199" t="s">
        <v>1637</v>
      </c>
      <c r="F132" s="195"/>
      <c r="G132" s="161" t="s">
        <v>1590</v>
      </c>
      <c r="H132" s="198"/>
      <c r="I132" s="252">
        <v>24000000</v>
      </c>
      <c r="J132" s="238">
        <v>0</v>
      </c>
      <c r="K132" s="249">
        <f t="shared" si="0"/>
        <v>24000000</v>
      </c>
    </row>
    <row r="133" spans="1:11" x14ac:dyDescent="0.25">
      <c r="A133" s="254">
        <v>45359</v>
      </c>
      <c r="B133" s="250" t="s">
        <v>1034</v>
      </c>
      <c r="C133" s="255" t="s">
        <v>1521</v>
      </c>
      <c r="D133" s="250" t="s">
        <v>1522</v>
      </c>
      <c r="E133" s="199" t="s">
        <v>1638</v>
      </c>
      <c r="F133" s="195"/>
      <c r="G133" s="161" t="s">
        <v>1591</v>
      </c>
      <c r="H133" s="198"/>
      <c r="I133" s="252">
        <v>30000000</v>
      </c>
      <c r="J133" s="238">
        <v>0</v>
      </c>
      <c r="K133" s="249">
        <f t="shared" si="0"/>
        <v>30000000</v>
      </c>
    </row>
    <row r="134" spans="1:11" x14ac:dyDescent="0.25">
      <c r="A134" s="254">
        <v>45359</v>
      </c>
      <c r="B134" s="250" t="s">
        <v>602</v>
      </c>
      <c r="C134" s="255" t="s">
        <v>1447</v>
      </c>
      <c r="D134" s="250" t="s">
        <v>1523</v>
      </c>
      <c r="E134" s="199" t="s">
        <v>1639</v>
      </c>
      <c r="F134" s="195"/>
      <c r="G134" s="161" t="s">
        <v>1592</v>
      </c>
      <c r="H134" s="198"/>
      <c r="I134" s="252">
        <v>11532000</v>
      </c>
      <c r="J134" s="238">
        <v>0</v>
      </c>
      <c r="K134" s="249">
        <f t="shared" si="0"/>
        <v>11532000</v>
      </c>
    </row>
    <row r="135" spans="1:11" x14ac:dyDescent="0.25">
      <c r="A135" s="254">
        <v>45363</v>
      </c>
      <c r="B135" s="250" t="s">
        <v>1153</v>
      </c>
      <c r="C135" s="255" t="s">
        <v>1443</v>
      </c>
      <c r="D135" s="250" t="s">
        <v>1524</v>
      </c>
      <c r="E135" s="199" t="s">
        <v>1640</v>
      </c>
      <c r="F135" s="195"/>
      <c r="G135" s="161" t="s">
        <v>1593</v>
      </c>
      <c r="H135" s="198"/>
      <c r="I135" s="252">
        <v>28000000</v>
      </c>
      <c r="J135" s="238">
        <v>0</v>
      </c>
      <c r="K135" s="249">
        <f t="shared" si="0"/>
        <v>28000000</v>
      </c>
    </row>
    <row r="136" spans="1:11" x14ac:dyDescent="0.25">
      <c r="A136" s="254">
        <v>45363</v>
      </c>
      <c r="B136" s="250" t="s">
        <v>792</v>
      </c>
      <c r="C136" s="255" t="s">
        <v>1525</v>
      </c>
      <c r="D136" s="250" t="s">
        <v>1441</v>
      </c>
      <c r="E136" s="199" t="s">
        <v>1641</v>
      </c>
      <c r="F136" s="195"/>
      <c r="G136" s="161" t="s">
        <v>1594</v>
      </c>
      <c r="H136" s="198"/>
      <c r="I136" s="252">
        <v>24000000</v>
      </c>
      <c r="J136" s="238">
        <v>0</v>
      </c>
      <c r="K136" s="249">
        <f t="shared" si="0"/>
        <v>24000000</v>
      </c>
    </row>
    <row r="137" spans="1:11" x14ac:dyDescent="0.25">
      <c r="A137" s="254">
        <v>45363</v>
      </c>
      <c r="B137" s="250" t="s">
        <v>1674</v>
      </c>
      <c r="C137" s="255" t="s">
        <v>1526</v>
      </c>
      <c r="D137" s="250" t="s">
        <v>1521</v>
      </c>
      <c r="E137" s="199" t="s">
        <v>1642</v>
      </c>
      <c r="F137" s="195"/>
      <c r="G137" s="161" t="s">
        <v>1595</v>
      </c>
      <c r="H137" s="198"/>
      <c r="I137" s="252">
        <v>29792000</v>
      </c>
      <c r="J137" s="238">
        <v>0</v>
      </c>
      <c r="K137" s="249">
        <f t="shared" si="0"/>
        <v>29792000</v>
      </c>
    </row>
    <row r="138" spans="1:11" x14ac:dyDescent="0.25">
      <c r="A138" s="254">
        <v>45363</v>
      </c>
      <c r="B138" s="250" t="s">
        <v>618</v>
      </c>
      <c r="C138" s="255" t="s">
        <v>1527</v>
      </c>
      <c r="D138" s="250" t="s">
        <v>1525</v>
      </c>
      <c r="E138" s="199" t="s">
        <v>1643</v>
      </c>
      <c r="F138" s="195"/>
      <c r="G138" s="161" t="s">
        <v>1596</v>
      </c>
      <c r="H138" s="198"/>
      <c r="I138" s="252">
        <v>32000000</v>
      </c>
      <c r="J138" s="238">
        <v>0</v>
      </c>
      <c r="K138" s="249">
        <f t="shared" si="0"/>
        <v>32000000</v>
      </c>
    </row>
    <row r="139" spans="1:11" x14ac:dyDescent="0.25">
      <c r="A139" s="254">
        <v>45363</v>
      </c>
      <c r="B139" s="250" t="s">
        <v>1675</v>
      </c>
      <c r="C139" s="255" t="s">
        <v>1528</v>
      </c>
      <c r="D139" s="250" t="s">
        <v>1529</v>
      </c>
      <c r="E139" s="199" t="s">
        <v>1644</v>
      </c>
      <c r="F139" s="195"/>
      <c r="G139" s="161" t="s">
        <v>1597</v>
      </c>
      <c r="H139" s="198"/>
      <c r="I139" s="252">
        <v>32000000</v>
      </c>
      <c r="J139" s="238">
        <v>0</v>
      </c>
      <c r="K139" s="249">
        <f t="shared" si="0"/>
        <v>32000000</v>
      </c>
    </row>
    <row r="140" spans="1:11" x14ac:dyDescent="0.25">
      <c r="A140" s="254">
        <v>45363</v>
      </c>
      <c r="B140" s="250" t="s">
        <v>1154</v>
      </c>
      <c r="C140" s="255" t="s">
        <v>1530</v>
      </c>
      <c r="D140" s="250" t="s">
        <v>1468</v>
      </c>
      <c r="E140" s="199" t="s">
        <v>1645</v>
      </c>
      <c r="F140" s="195"/>
      <c r="G140" s="161" t="s">
        <v>1598</v>
      </c>
      <c r="H140" s="198"/>
      <c r="I140" s="252">
        <v>24000000</v>
      </c>
      <c r="J140" s="238">
        <v>0</v>
      </c>
      <c r="K140" s="249">
        <f t="shared" si="0"/>
        <v>24000000</v>
      </c>
    </row>
    <row r="141" spans="1:11" x14ac:dyDescent="0.25">
      <c r="A141" s="254">
        <v>45363</v>
      </c>
      <c r="B141" s="250" t="s">
        <v>1072</v>
      </c>
      <c r="C141" s="255" t="s">
        <v>1518</v>
      </c>
      <c r="D141" s="250" t="s">
        <v>1531</v>
      </c>
      <c r="E141" s="199" t="s">
        <v>1646</v>
      </c>
      <c r="F141" s="195"/>
      <c r="G141" s="161" t="s">
        <v>1599</v>
      </c>
      <c r="H141" s="198"/>
      <c r="I141" s="252">
        <v>28000000</v>
      </c>
      <c r="J141" s="238">
        <v>0</v>
      </c>
      <c r="K141" s="249">
        <f t="shared" si="0"/>
        <v>28000000</v>
      </c>
    </row>
    <row r="142" spans="1:11" x14ac:dyDescent="0.25">
      <c r="A142" s="254">
        <v>45363</v>
      </c>
      <c r="B142" s="250" t="s">
        <v>1155</v>
      </c>
      <c r="C142" s="255" t="s">
        <v>1532</v>
      </c>
      <c r="D142" s="250" t="s">
        <v>1533</v>
      </c>
      <c r="E142" s="199" t="s">
        <v>1647</v>
      </c>
      <c r="F142" s="195"/>
      <c r="G142" s="161" t="s">
        <v>1600</v>
      </c>
      <c r="H142" s="198"/>
      <c r="I142" s="252">
        <v>24000000</v>
      </c>
      <c r="J142" s="238">
        <v>0</v>
      </c>
      <c r="K142" s="249">
        <f t="shared" si="0"/>
        <v>24000000</v>
      </c>
    </row>
    <row r="143" spans="1:11" x14ac:dyDescent="0.25">
      <c r="A143" s="254">
        <v>45364</v>
      </c>
      <c r="B143" s="250" t="s">
        <v>1512</v>
      </c>
      <c r="C143" s="255" t="s">
        <v>1534</v>
      </c>
      <c r="D143" s="250" t="s">
        <v>1535</v>
      </c>
      <c r="E143" s="199" t="s">
        <v>1648</v>
      </c>
      <c r="F143" s="195"/>
      <c r="G143" s="161" t="s">
        <v>1601</v>
      </c>
      <c r="H143" s="198"/>
      <c r="I143" s="252">
        <v>26000000</v>
      </c>
      <c r="J143" s="238">
        <v>0</v>
      </c>
      <c r="K143" s="249">
        <f t="shared" si="0"/>
        <v>26000000</v>
      </c>
    </row>
    <row r="144" spans="1:11" x14ac:dyDescent="0.25">
      <c r="A144" s="254">
        <v>45364</v>
      </c>
      <c r="B144" s="250" t="s">
        <v>1152</v>
      </c>
      <c r="C144" s="255" t="s">
        <v>1536</v>
      </c>
      <c r="D144" s="250" t="s">
        <v>1537</v>
      </c>
      <c r="E144" s="199" t="s">
        <v>1648</v>
      </c>
      <c r="F144" s="195"/>
      <c r="G144" s="161" t="s">
        <v>1602</v>
      </c>
      <c r="H144" s="198"/>
      <c r="I144" s="252">
        <v>26000000</v>
      </c>
      <c r="J144" s="238">
        <v>0</v>
      </c>
      <c r="K144" s="249">
        <f t="shared" si="0"/>
        <v>26000000</v>
      </c>
    </row>
    <row r="145" spans="1:11" x14ac:dyDescent="0.25">
      <c r="A145" s="254">
        <v>45364</v>
      </c>
      <c r="B145" s="250" t="s">
        <v>1513</v>
      </c>
      <c r="C145" s="255" t="s">
        <v>1538</v>
      </c>
      <c r="D145" s="250" t="s">
        <v>1515</v>
      </c>
      <c r="E145" s="199" t="s">
        <v>1649</v>
      </c>
      <c r="F145" s="195"/>
      <c r="G145" s="161" t="s">
        <v>1603</v>
      </c>
      <c r="H145" s="198"/>
      <c r="I145" s="252">
        <v>36000000</v>
      </c>
      <c r="J145" s="238">
        <v>0</v>
      </c>
      <c r="K145" s="249">
        <f t="shared" si="0"/>
        <v>36000000</v>
      </c>
    </row>
    <row r="146" spans="1:11" x14ac:dyDescent="0.25">
      <c r="A146" s="254">
        <v>45366</v>
      </c>
      <c r="B146" s="250" t="s">
        <v>227</v>
      </c>
      <c r="C146" s="255" t="s">
        <v>1539</v>
      </c>
      <c r="D146" s="250" t="s">
        <v>1540</v>
      </c>
      <c r="E146" s="199" t="s">
        <v>1650</v>
      </c>
      <c r="F146" s="195"/>
      <c r="G146" s="161" t="s">
        <v>215</v>
      </c>
      <c r="H146" s="198"/>
      <c r="I146" s="252">
        <v>1046985314</v>
      </c>
      <c r="J146" s="238">
        <v>933129951</v>
      </c>
      <c r="K146" s="249">
        <f t="shared" si="0"/>
        <v>113855363</v>
      </c>
    </row>
    <row r="147" spans="1:11" x14ac:dyDescent="0.25">
      <c r="A147" s="254">
        <v>45366</v>
      </c>
      <c r="B147" s="250" t="s">
        <v>227</v>
      </c>
      <c r="C147" s="255" t="s">
        <v>1539</v>
      </c>
      <c r="D147" s="250" t="s">
        <v>1540</v>
      </c>
      <c r="E147" s="199" t="s">
        <v>1650</v>
      </c>
      <c r="F147" s="195"/>
      <c r="G147" s="161" t="s">
        <v>215</v>
      </c>
      <c r="H147" s="198"/>
      <c r="I147" s="252">
        <v>21331436</v>
      </c>
      <c r="J147" s="238">
        <v>21331436</v>
      </c>
      <c r="K147" s="249">
        <f t="shared" si="0"/>
        <v>0</v>
      </c>
    </row>
    <row r="148" spans="1:11" x14ac:dyDescent="0.25">
      <c r="A148" s="254">
        <v>45366</v>
      </c>
      <c r="B148" s="250" t="s">
        <v>227</v>
      </c>
      <c r="C148" s="255" t="s">
        <v>1539</v>
      </c>
      <c r="D148" s="250" t="s">
        <v>1540</v>
      </c>
      <c r="E148" s="199" t="s">
        <v>1650</v>
      </c>
      <c r="F148" s="195"/>
      <c r="G148" s="161" t="s">
        <v>215</v>
      </c>
      <c r="H148" s="198"/>
      <c r="I148" s="252">
        <v>6253631</v>
      </c>
      <c r="J148" s="238">
        <v>6253631</v>
      </c>
      <c r="K148" s="249">
        <f t="shared" si="0"/>
        <v>0</v>
      </c>
    </row>
    <row r="149" spans="1:11" x14ac:dyDescent="0.25">
      <c r="A149" s="254">
        <v>45366</v>
      </c>
      <c r="B149" s="250" t="s">
        <v>227</v>
      </c>
      <c r="C149" s="255" t="s">
        <v>1539</v>
      </c>
      <c r="D149" s="250" t="s">
        <v>1540</v>
      </c>
      <c r="E149" s="199" t="s">
        <v>1650</v>
      </c>
      <c r="F149" s="195"/>
      <c r="G149" s="161" t="s">
        <v>215</v>
      </c>
      <c r="H149" s="198"/>
      <c r="I149" s="252">
        <v>31602832</v>
      </c>
      <c r="J149" s="238">
        <v>31602832</v>
      </c>
      <c r="K149" s="249">
        <f t="shared" si="0"/>
        <v>0</v>
      </c>
    </row>
    <row r="150" spans="1:11" x14ac:dyDescent="0.25">
      <c r="A150" s="254">
        <v>45366</v>
      </c>
      <c r="B150" s="250" t="s">
        <v>227</v>
      </c>
      <c r="C150" s="255" t="s">
        <v>1539</v>
      </c>
      <c r="D150" s="250" t="s">
        <v>1540</v>
      </c>
      <c r="E150" s="199" t="s">
        <v>1650</v>
      </c>
      <c r="F150" s="195"/>
      <c r="G150" s="161" t="s">
        <v>215</v>
      </c>
      <c r="H150" s="198"/>
      <c r="I150" s="252">
        <v>3245800</v>
      </c>
      <c r="J150" s="238">
        <v>3245800</v>
      </c>
      <c r="K150" s="249">
        <f t="shared" si="0"/>
        <v>0</v>
      </c>
    </row>
    <row r="151" spans="1:11" x14ac:dyDescent="0.25">
      <c r="A151" s="254">
        <v>45366</v>
      </c>
      <c r="B151" s="250" t="s">
        <v>227</v>
      </c>
      <c r="C151" s="255" t="s">
        <v>1539</v>
      </c>
      <c r="D151" s="250" t="s">
        <v>1540</v>
      </c>
      <c r="E151" s="199" t="s">
        <v>1650</v>
      </c>
      <c r="F151" s="195"/>
      <c r="G151" s="161" t="s">
        <v>215</v>
      </c>
      <c r="H151" s="198"/>
      <c r="I151" s="252">
        <v>93112240</v>
      </c>
      <c r="J151" s="238">
        <v>93112240</v>
      </c>
      <c r="K151" s="249">
        <f t="shared" si="0"/>
        <v>0</v>
      </c>
    </row>
    <row r="152" spans="1:11" x14ac:dyDescent="0.25">
      <c r="A152" s="254">
        <v>45366</v>
      </c>
      <c r="B152" s="250" t="s">
        <v>227</v>
      </c>
      <c r="C152" s="255" t="s">
        <v>1539</v>
      </c>
      <c r="D152" s="250" t="s">
        <v>1540</v>
      </c>
      <c r="E152" s="199" t="s">
        <v>1650</v>
      </c>
      <c r="F152" s="195"/>
      <c r="G152" s="161" t="s">
        <v>215</v>
      </c>
      <c r="H152" s="198"/>
      <c r="I152" s="252">
        <v>7731635</v>
      </c>
      <c r="J152" s="238">
        <v>7731635</v>
      </c>
      <c r="K152" s="249">
        <f t="shared" si="0"/>
        <v>0</v>
      </c>
    </row>
    <row r="153" spans="1:11" x14ac:dyDescent="0.25">
      <c r="A153" s="254">
        <v>45366</v>
      </c>
      <c r="B153" s="250" t="s">
        <v>227</v>
      </c>
      <c r="C153" s="255" t="s">
        <v>1539</v>
      </c>
      <c r="D153" s="250" t="s">
        <v>1540</v>
      </c>
      <c r="E153" s="199" t="s">
        <v>1650</v>
      </c>
      <c r="F153" s="195"/>
      <c r="G153" s="161" t="s">
        <v>215</v>
      </c>
      <c r="H153" s="198"/>
      <c r="I153" s="252">
        <v>225147650</v>
      </c>
      <c r="J153" s="238">
        <v>225147650</v>
      </c>
      <c r="K153" s="249">
        <f t="shared" si="0"/>
        <v>0</v>
      </c>
    </row>
    <row r="154" spans="1:11" x14ac:dyDescent="0.25">
      <c r="A154" s="254">
        <v>45366</v>
      </c>
      <c r="B154" s="250" t="s">
        <v>442</v>
      </c>
      <c r="C154" s="255" t="s">
        <v>1541</v>
      </c>
      <c r="D154" s="250" t="s">
        <v>1542</v>
      </c>
      <c r="E154" s="199" t="s">
        <v>1651</v>
      </c>
      <c r="F154" s="195"/>
      <c r="G154" s="161" t="s">
        <v>215</v>
      </c>
      <c r="H154" s="198"/>
      <c r="I154" s="252">
        <v>3357379</v>
      </c>
      <c r="J154" s="238">
        <v>3357379</v>
      </c>
      <c r="K154" s="249">
        <f t="shared" si="0"/>
        <v>0</v>
      </c>
    </row>
    <row r="155" spans="1:11" x14ac:dyDescent="0.25">
      <c r="A155" s="254">
        <v>45369</v>
      </c>
      <c r="B155" s="250" t="s">
        <v>1427</v>
      </c>
      <c r="C155" s="255" t="s">
        <v>1543</v>
      </c>
      <c r="D155" s="250" t="s">
        <v>1544</v>
      </c>
      <c r="E155" s="199" t="s">
        <v>1652</v>
      </c>
      <c r="F155" s="195"/>
      <c r="G155" s="161" t="s">
        <v>1604</v>
      </c>
      <c r="H155" s="198"/>
      <c r="I155" s="252">
        <v>24000000</v>
      </c>
      <c r="J155" s="238">
        <v>0</v>
      </c>
      <c r="K155" s="249">
        <f t="shared" si="0"/>
        <v>24000000</v>
      </c>
    </row>
    <row r="156" spans="1:11" x14ac:dyDescent="0.25">
      <c r="A156" s="254">
        <v>45369</v>
      </c>
      <c r="B156" s="250" t="s">
        <v>1676</v>
      </c>
      <c r="C156" s="255" t="s">
        <v>1545</v>
      </c>
      <c r="D156" s="250" t="s">
        <v>1546</v>
      </c>
      <c r="E156" s="199" t="s">
        <v>1653</v>
      </c>
      <c r="F156" s="195"/>
      <c r="G156" s="161" t="s">
        <v>1605</v>
      </c>
      <c r="H156" s="198"/>
      <c r="I156" s="252">
        <v>10000000</v>
      </c>
      <c r="J156" s="238">
        <v>0</v>
      </c>
      <c r="K156" s="249">
        <f t="shared" si="0"/>
        <v>10000000</v>
      </c>
    </row>
    <row r="157" spans="1:11" x14ac:dyDescent="0.25">
      <c r="A157" s="254">
        <v>45369</v>
      </c>
      <c r="B157" s="250" t="s">
        <v>1431</v>
      </c>
      <c r="C157" s="255" t="s">
        <v>1547</v>
      </c>
      <c r="D157" s="250" t="s">
        <v>1548</v>
      </c>
      <c r="E157" s="199" t="s">
        <v>842</v>
      </c>
      <c r="F157" s="195"/>
      <c r="G157" s="161" t="s">
        <v>1606</v>
      </c>
      <c r="H157" s="198"/>
      <c r="I157" s="252">
        <v>24000000</v>
      </c>
      <c r="J157" s="238">
        <v>0</v>
      </c>
      <c r="K157" s="249">
        <f t="shared" si="0"/>
        <v>24000000</v>
      </c>
    </row>
    <row r="158" spans="1:11" x14ac:dyDescent="0.25">
      <c r="A158" s="254">
        <v>45369</v>
      </c>
      <c r="B158" s="250" t="s">
        <v>1514</v>
      </c>
      <c r="C158" s="255" t="s">
        <v>1549</v>
      </c>
      <c r="D158" s="250" t="s">
        <v>1550</v>
      </c>
      <c r="E158" s="199" t="s">
        <v>1654</v>
      </c>
      <c r="F158" s="195"/>
      <c r="G158" s="161" t="s">
        <v>1607</v>
      </c>
      <c r="H158" s="198"/>
      <c r="I158" s="252">
        <v>22000000</v>
      </c>
      <c r="J158" s="238">
        <v>0</v>
      </c>
      <c r="K158" s="249">
        <f t="shared" si="0"/>
        <v>22000000</v>
      </c>
    </row>
    <row r="159" spans="1:11" x14ac:dyDescent="0.25">
      <c r="A159" s="254">
        <v>45370</v>
      </c>
      <c r="B159" s="250" t="s">
        <v>1430</v>
      </c>
      <c r="C159" s="255" t="s">
        <v>1551</v>
      </c>
      <c r="D159" s="250" t="s">
        <v>1543</v>
      </c>
      <c r="E159" s="199" t="s">
        <v>1655</v>
      </c>
      <c r="F159" s="195"/>
      <c r="G159" s="161" t="s">
        <v>1608</v>
      </c>
      <c r="H159" s="198"/>
      <c r="I159" s="252">
        <v>32000000</v>
      </c>
      <c r="J159" s="238">
        <v>0</v>
      </c>
      <c r="K159" s="249">
        <f t="shared" si="0"/>
        <v>32000000</v>
      </c>
    </row>
    <row r="160" spans="1:11" x14ac:dyDescent="0.25">
      <c r="A160" s="254">
        <v>45370</v>
      </c>
      <c r="B160" s="250" t="s">
        <v>1677</v>
      </c>
      <c r="C160" s="255" t="s">
        <v>1552</v>
      </c>
      <c r="D160" s="250" t="s">
        <v>1553</v>
      </c>
      <c r="E160" s="199" t="s">
        <v>1656</v>
      </c>
      <c r="F160" s="195"/>
      <c r="G160" s="161" t="s">
        <v>1609</v>
      </c>
      <c r="H160" s="198"/>
      <c r="I160" s="252">
        <v>24800000</v>
      </c>
      <c r="J160" s="238">
        <v>0</v>
      </c>
      <c r="K160" s="249">
        <f t="shared" si="0"/>
        <v>24800000</v>
      </c>
    </row>
    <row r="161" spans="1:11" x14ac:dyDescent="0.25">
      <c r="A161" s="254">
        <v>45370</v>
      </c>
      <c r="B161" s="250" t="s">
        <v>1678</v>
      </c>
      <c r="C161" s="255" t="s">
        <v>1540</v>
      </c>
      <c r="D161" s="250" t="s">
        <v>1554</v>
      </c>
      <c r="E161" s="199" t="s">
        <v>1657</v>
      </c>
      <c r="F161" s="195"/>
      <c r="G161" s="161" t="s">
        <v>1610</v>
      </c>
      <c r="H161" s="198"/>
      <c r="I161" s="252">
        <v>24000000</v>
      </c>
      <c r="J161" s="238">
        <v>0</v>
      </c>
      <c r="K161" s="249">
        <f t="shared" si="0"/>
        <v>24000000</v>
      </c>
    </row>
    <row r="162" spans="1:11" x14ac:dyDescent="0.25">
      <c r="A162" s="254">
        <v>45370</v>
      </c>
      <c r="B162" s="250" t="s">
        <v>1516</v>
      </c>
      <c r="C162" s="255" t="s">
        <v>1542</v>
      </c>
      <c r="D162" s="250" t="s">
        <v>1555</v>
      </c>
      <c r="E162" s="199" t="s">
        <v>1658</v>
      </c>
      <c r="F162" s="195"/>
      <c r="G162" s="161" t="s">
        <v>1611</v>
      </c>
      <c r="H162" s="198"/>
      <c r="I162" s="252">
        <v>23200000</v>
      </c>
      <c r="J162" s="238">
        <v>0</v>
      </c>
      <c r="K162" s="249">
        <f t="shared" si="0"/>
        <v>23200000</v>
      </c>
    </row>
    <row r="163" spans="1:11" x14ac:dyDescent="0.25">
      <c r="A163" s="254">
        <v>45370</v>
      </c>
      <c r="B163" s="250" t="s">
        <v>1417</v>
      </c>
      <c r="C163" s="255" t="s">
        <v>1556</v>
      </c>
      <c r="D163" s="250" t="s">
        <v>1557</v>
      </c>
      <c r="E163" s="199" t="s">
        <v>1659</v>
      </c>
      <c r="F163" s="195"/>
      <c r="G163" s="161" t="s">
        <v>1612</v>
      </c>
      <c r="H163" s="198"/>
      <c r="I163" s="252">
        <v>22000000</v>
      </c>
      <c r="J163" s="238">
        <v>0</v>
      </c>
      <c r="K163" s="249">
        <f t="shared" si="0"/>
        <v>22000000</v>
      </c>
    </row>
    <row r="164" spans="1:11" x14ac:dyDescent="0.25">
      <c r="A164" s="254">
        <v>45370</v>
      </c>
      <c r="B164" s="250" t="s">
        <v>1679</v>
      </c>
      <c r="C164" s="255" t="s">
        <v>1558</v>
      </c>
      <c r="D164" s="250" t="s">
        <v>1559</v>
      </c>
      <c r="E164" s="199" t="s">
        <v>1660</v>
      </c>
      <c r="F164" s="195"/>
      <c r="G164" s="161" t="s">
        <v>1613</v>
      </c>
      <c r="H164" s="198"/>
      <c r="I164" s="252">
        <v>24000000</v>
      </c>
      <c r="J164" s="238">
        <v>0</v>
      </c>
      <c r="K164" s="249">
        <f t="shared" si="0"/>
        <v>24000000</v>
      </c>
    </row>
    <row r="165" spans="1:11" x14ac:dyDescent="0.25">
      <c r="A165" s="254">
        <v>45371</v>
      </c>
      <c r="B165" s="250" t="s">
        <v>1680</v>
      </c>
      <c r="C165" s="255" t="s">
        <v>1560</v>
      </c>
      <c r="D165" s="250" t="s">
        <v>1561</v>
      </c>
      <c r="E165" s="199" t="s">
        <v>1661</v>
      </c>
      <c r="F165" s="195"/>
      <c r="G165" s="161" t="s">
        <v>1614</v>
      </c>
      <c r="H165" s="198"/>
      <c r="I165" s="252">
        <v>24000000</v>
      </c>
      <c r="J165" s="238">
        <v>0</v>
      </c>
      <c r="K165" s="249">
        <f t="shared" si="0"/>
        <v>24000000</v>
      </c>
    </row>
    <row r="166" spans="1:11" x14ac:dyDescent="0.25">
      <c r="A166" s="254">
        <v>45371</v>
      </c>
      <c r="B166" s="250" t="s">
        <v>1157</v>
      </c>
      <c r="C166" s="255" t="s">
        <v>1562</v>
      </c>
      <c r="D166" s="250" t="s">
        <v>1560</v>
      </c>
      <c r="E166" s="199" t="s">
        <v>1662</v>
      </c>
      <c r="F166" s="195"/>
      <c r="G166" s="161" t="s">
        <v>1615</v>
      </c>
      <c r="H166" s="198"/>
      <c r="I166" s="252">
        <v>21836000</v>
      </c>
      <c r="J166" s="238">
        <v>0</v>
      </c>
      <c r="K166" s="249">
        <f t="shared" si="0"/>
        <v>21836000</v>
      </c>
    </row>
    <row r="167" spans="1:11" x14ac:dyDescent="0.25">
      <c r="A167" s="254">
        <v>45371</v>
      </c>
      <c r="B167" s="250" t="s">
        <v>1433</v>
      </c>
      <c r="C167" s="255" t="s">
        <v>1563</v>
      </c>
      <c r="D167" s="250" t="s">
        <v>1564</v>
      </c>
      <c r="E167" s="199" t="s">
        <v>1663</v>
      </c>
      <c r="F167" s="195"/>
      <c r="G167" s="161" t="s">
        <v>1616</v>
      </c>
      <c r="H167" s="198"/>
      <c r="I167" s="252">
        <v>24000000</v>
      </c>
      <c r="J167" s="238">
        <v>0</v>
      </c>
      <c r="K167" s="249">
        <f t="shared" si="0"/>
        <v>24000000</v>
      </c>
    </row>
    <row r="168" spans="1:11" x14ac:dyDescent="0.25">
      <c r="A168" s="254">
        <v>45371</v>
      </c>
      <c r="B168" s="250" t="s">
        <v>1681</v>
      </c>
      <c r="C168" s="255" t="s">
        <v>1565</v>
      </c>
      <c r="D168" s="250" t="s">
        <v>1566</v>
      </c>
      <c r="E168" s="199" t="s">
        <v>1664</v>
      </c>
      <c r="F168" s="195"/>
      <c r="G168" s="161" t="s">
        <v>1617</v>
      </c>
      <c r="H168" s="198"/>
      <c r="I168" s="252">
        <v>28000000</v>
      </c>
      <c r="J168" s="238">
        <v>0</v>
      </c>
      <c r="K168" s="249">
        <f t="shared" si="0"/>
        <v>28000000</v>
      </c>
    </row>
    <row r="169" spans="1:11" x14ac:dyDescent="0.25">
      <c r="A169" s="254">
        <v>45371</v>
      </c>
      <c r="B169" s="250" t="s">
        <v>1682</v>
      </c>
      <c r="C169" s="255" t="s">
        <v>1567</v>
      </c>
      <c r="D169" s="250" t="s">
        <v>1568</v>
      </c>
      <c r="E169" s="98" t="s">
        <v>1665</v>
      </c>
      <c r="F169" s="195"/>
      <c r="G169" s="98" t="s">
        <v>1618</v>
      </c>
      <c r="H169" s="198"/>
      <c r="I169" s="252">
        <v>24000000</v>
      </c>
      <c r="J169" s="249">
        <v>0</v>
      </c>
      <c r="K169" s="249">
        <f t="shared" ref="K169:K180" si="1">+I169-J169</f>
        <v>24000000</v>
      </c>
    </row>
    <row r="170" spans="1:11" x14ac:dyDescent="0.25">
      <c r="A170" s="254">
        <v>45372</v>
      </c>
      <c r="B170" s="250" t="s">
        <v>1432</v>
      </c>
      <c r="C170" s="255" t="s">
        <v>1569</v>
      </c>
      <c r="D170" s="250" t="s">
        <v>1570</v>
      </c>
      <c r="E170" s="98" t="s">
        <v>1657</v>
      </c>
      <c r="F170" s="195"/>
      <c r="G170" s="98" t="s">
        <v>1619</v>
      </c>
      <c r="H170" s="198"/>
      <c r="I170" s="252">
        <v>24000000</v>
      </c>
      <c r="J170" s="249">
        <v>0</v>
      </c>
      <c r="K170" s="249">
        <f t="shared" si="1"/>
        <v>24000000</v>
      </c>
    </row>
    <row r="171" spans="1:11" x14ac:dyDescent="0.25">
      <c r="A171" s="254">
        <v>45372</v>
      </c>
      <c r="B171" s="250" t="s">
        <v>1683</v>
      </c>
      <c r="C171" s="255" t="s">
        <v>1571</v>
      </c>
      <c r="D171" s="250" t="s">
        <v>1572</v>
      </c>
      <c r="E171" s="98" t="s">
        <v>1666</v>
      </c>
      <c r="F171" s="195"/>
      <c r="G171" s="98" t="s">
        <v>1620</v>
      </c>
      <c r="H171" s="198"/>
      <c r="I171" s="252">
        <v>24000000</v>
      </c>
      <c r="J171" s="249">
        <v>0</v>
      </c>
      <c r="K171" s="249">
        <f t="shared" si="1"/>
        <v>24000000</v>
      </c>
    </row>
    <row r="172" spans="1:11" x14ac:dyDescent="0.25">
      <c r="A172" s="254">
        <v>45372</v>
      </c>
      <c r="B172" s="250" t="s">
        <v>1684</v>
      </c>
      <c r="C172" s="255" t="s">
        <v>1573</v>
      </c>
      <c r="D172" s="250" t="s">
        <v>1574</v>
      </c>
      <c r="E172" s="98" t="s">
        <v>1667</v>
      </c>
      <c r="F172" s="195"/>
      <c r="G172" s="98" t="s">
        <v>1621</v>
      </c>
      <c r="H172" s="198"/>
      <c r="I172" s="252">
        <v>24000000</v>
      </c>
      <c r="J172" s="249">
        <v>0</v>
      </c>
      <c r="K172" s="249">
        <f t="shared" si="1"/>
        <v>24000000</v>
      </c>
    </row>
    <row r="173" spans="1:11" x14ac:dyDescent="0.25">
      <c r="A173" s="254">
        <v>45372</v>
      </c>
      <c r="B173" s="250" t="s">
        <v>1518</v>
      </c>
      <c r="C173" s="255" t="s">
        <v>1575</v>
      </c>
      <c r="D173" s="250" t="s">
        <v>1576</v>
      </c>
      <c r="E173" s="98" t="s">
        <v>1657</v>
      </c>
      <c r="F173" s="195"/>
      <c r="G173" s="98" t="s">
        <v>1622</v>
      </c>
      <c r="H173" s="198"/>
      <c r="I173" s="252">
        <v>24000000</v>
      </c>
      <c r="J173" s="249">
        <v>0</v>
      </c>
      <c r="K173" s="249">
        <f t="shared" si="1"/>
        <v>24000000</v>
      </c>
    </row>
    <row r="174" spans="1:11" x14ac:dyDescent="0.25">
      <c r="A174" s="254">
        <v>45373</v>
      </c>
      <c r="B174" s="250" t="s">
        <v>1685</v>
      </c>
      <c r="C174" s="255" t="s">
        <v>1577</v>
      </c>
      <c r="D174" s="250" t="s">
        <v>1578</v>
      </c>
      <c r="E174" s="98" t="s">
        <v>1668</v>
      </c>
      <c r="F174" s="195"/>
      <c r="G174" s="98" t="s">
        <v>1623</v>
      </c>
      <c r="H174" s="198"/>
      <c r="I174" s="252">
        <v>22000000</v>
      </c>
      <c r="J174" s="249">
        <v>0</v>
      </c>
      <c r="K174" s="249">
        <f t="shared" si="1"/>
        <v>22000000</v>
      </c>
    </row>
    <row r="175" spans="1:11" x14ac:dyDescent="0.25">
      <c r="A175" s="254">
        <v>45373</v>
      </c>
      <c r="B175" s="250" t="s">
        <v>1517</v>
      </c>
      <c r="C175" s="255" t="s">
        <v>1579</v>
      </c>
      <c r="D175" s="250" t="s">
        <v>1575</v>
      </c>
      <c r="E175" s="98" t="s">
        <v>1669</v>
      </c>
      <c r="F175" s="195"/>
      <c r="G175" s="98" t="s">
        <v>1624</v>
      </c>
      <c r="H175" s="198"/>
      <c r="I175" s="252">
        <v>24000000</v>
      </c>
      <c r="J175" s="249">
        <v>0</v>
      </c>
      <c r="K175" s="249">
        <f t="shared" si="1"/>
        <v>24000000</v>
      </c>
    </row>
    <row r="176" spans="1:11" x14ac:dyDescent="0.25">
      <c r="A176" s="254">
        <v>45373</v>
      </c>
      <c r="B176" s="250" t="s">
        <v>1686</v>
      </c>
      <c r="C176" s="255" t="s">
        <v>1580</v>
      </c>
      <c r="D176" s="250" t="s">
        <v>1569</v>
      </c>
      <c r="E176" s="98" t="s">
        <v>1670</v>
      </c>
      <c r="F176" s="195"/>
      <c r="G176" s="98" t="s">
        <v>1625</v>
      </c>
      <c r="H176" s="198"/>
      <c r="I176" s="252">
        <v>24000000</v>
      </c>
      <c r="J176" s="249">
        <v>0</v>
      </c>
      <c r="K176" s="249">
        <f t="shared" si="1"/>
        <v>24000000</v>
      </c>
    </row>
    <row r="177" spans="1:11" x14ac:dyDescent="0.25">
      <c r="A177" s="254">
        <v>45373</v>
      </c>
      <c r="B177" s="250" t="s">
        <v>1519</v>
      </c>
      <c r="C177" s="255" t="s">
        <v>1581</v>
      </c>
      <c r="D177" s="250" t="s">
        <v>1567</v>
      </c>
      <c r="E177" s="98" t="s">
        <v>1671</v>
      </c>
      <c r="F177" s="195"/>
      <c r="G177" s="98" t="s">
        <v>1626</v>
      </c>
      <c r="H177" s="198"/>
      <c r="I177" s="252">
        <v>24000000</v>
      </c>
      <c r="J177" s="249">
        <v>0</v>
      </c>
      <c r="K177" s="249">
        <f t="shared" si="1"/>
        <v>24000000</v>
      </c>
    </row>
    <row r="178" spans="1:11" x14ac:dyDescent="0.25">
      <c r="A178" s="145">
        <v>45373</v>
      </c>
      <c r="B178" s="221" t="s">
        <v>1687</v>
      </c>
      <c r="C178" s="147" t="s">
        <v>1582</v>
      </c>
      <c r="D178" s="26" t="s">
        <v>1571</v>
      </c>
      <c r="E178" s="98" t="s">
        <v>1672</v>
      </c>
      <c r="F178" s="27"/>
      <c r="G178" s="98" t="s">
        <v>1627</v>
      </c>
      <c r="H178" s="13"/>
      <c r="I178" s="131">
        <v>24000000</v>
      </c>
      <c r="J178" s="24">
        <v>0</v>
      </c>
      <c r="K178" s="249">
        <f t="shared" si="1"/>
        <v>24000000</v>
      </c>
    </row>
    <row r="179" spans="1:11" x14ac:dyDescent="0.25">
      <c r="A179" s="145">
        <v>45373</v>
      </c>
      <c r="B179" s="221" t="s">
        <v>1436</v>
      </c>
      <c r="C179" s="147" t="s">
        <v>1583</v>
      </c>
      <c r="D179" s="26" t="s">
        <v>1579</v>
      </c>
      <c r="E179" s="98" t="s">
        <v>1663</v>
      </c>
      <c r="F179" s="27"/>
      <c r="G179" s="98" t="s">
        <v>1628</v>
      </c>
      <c r="H179" s="13"/>
      <c r="I179" s="131">
        <v>24000000</v>
      </c>
      <c r="J179" s="24">
        <v>0</v>
      </c>
      <c r="K179" s="249">
        <f t="shared" si="1"/>
        <v>24000000</v>
      </c>
    </row>
    <row r="180" spans="1:11" x14ac:dyDescent="0.25">
      <c r="A180" s="145">
        <v>45377</v>
      </c>
      <c r="B180" s="221" t="s">
        <v>1467</v>
      </c>
      <c r="C180" s="147" t="s">
        <v>1455</v>
      </c>
      <c r="D180" s="26" t="s">
        <v>1456</v>
      </c>
      <c r="E180" s="98" t="s">
        <v>1508</v>
      </c>
      <c r="F180" s="27"/>
      <c r="G180" s="98" t="s">
        <v>152</v>
      </c>
      <c r="H180" s="13"/>
      <c r="I180" s="131">
        <v>211188942</v>
      </c>
      <c r="J180" s="24">
        <v>0</v>
      </c>
      <c r="K180" s="249">
        <f t="shared" si="1"/>
        <v>211188942</v>
      </c>
    </row>
    <row r="181" spans="1:11" x14ac:dyDescent="0.25">
      <c r="A181" s="145"/>
      <c r="B181" s="221"/>
      <c r="C181" s="147"/>
      <c r="D181" s="26"/>
      <c r="E181" s="98"/>
      <c r="F181" s="27"/>
      <c r="G181" s="98"/>
      <c r="H181" s="13"/>
      <c r="I181" s="131"/>
      <c r="J181" s="24"/>
      <c r="K181" s="91">
        <f t="shared" ref="K181" si="2">+I181-J181</f>
        <v>0</v>
      </c>
    </row>
    <row r="182" spans="1:11" x14ac:dyDescent="0.25">
      <c r="A182" s="15"/>
      <c r="B182" s="16"/>
      <c r="C182" s="16"/>
      <c r="D182" s="16"/>
      <c r="E182" s="192"/>
      <c r="F182" s="16"/>
      <c r="G182" s="306" t="s">
        <v>19</v>
      </c>
      <c r="H182" s="307"/>
      <c r="I182" s="29">
        <f>SUM(I39:I181)</f>
        <v>8282588050</v>
      </c>
      <c r="J182" s="29">
        <f>SUM(J39:J181)</f>
        <v>6227664269</v>
      </c>
      <c r="K182" s="29">
        <f>SUM(K39:K181)</f>
        <v>2054923781</v>
      </c>
    </row>
    <row r="183" spans="1:11" ht="12.75" customHeight="1" x14ac:dyDescent="0.25">
      <c r="A183" s="15"/>
      <c r="B183" s="16"/>
      <c r="C183" s="16"/>
      <c r="D183" s="16"/>
      <c r="E183" s="192"/>
      <c r="F183" s="20"/>
      <c r="G183" s="192"/>
      <c r="H183" s="16"/>
      <c r="I183" s="20"/>
      <c r="J183" s="20"/>
      <c r="K183" s="21"/>
    </row>
    <row r="184" spans="1:11" ht="24.95" customHeight="1" x14ac:dyDescent="0.25">
      <c r="A184" s="70" t="s">
        <v>38</v>
      </c>
      <c r="B184" s="71" t="s">
        <v>40</v>
      </c>
      <c r="C184" s="70" t="s">
        <v>41</v>
      </c>
      <c r="D184" s="72" t="s">
        <v>39</v>
      </c>
      <c r="E184" s="201" t="s">
        <v>15</v>
      </c>
      <c r="F184" s="70" t="s">
        <v>34</v>
      </c>
      <c r="G184" s="201" t="s">
        <v>16</v>
      </c>
      <c r="H184" s="70" t="s">
        <v>22</v>
      </c>
      <c r="I184" s="70" t="s">
        <v>12</v>
      </c>
      <c r="J184" s="70" t="s">
        <v>23</v>
      </c>
      <c r="K184" s="70" t="s">
        <v>4</v>
      </c>
    </row>
    <row r="185" spans="1:11" ht="24.95" customHeight="1" x14ac:dyDescent="0.25">
      <c r="A185" s="73">
        <v>28174848000</v>
      </c>
      <c r="B185" s="73">
        <v>0</v>
      </c>
      <c r="C185" s="73">
        <v>0</v>
      </c>
      <c r="D185" s="74">
        <f>+A185+B185-C185</f>
        <v>28174848000</v>
      </c>
      <c r="E185" s="202">
        <f>+I182</f>
        <v>8282588050</v>
      </c>
      <c r="F185" s="75">
        <f>+E185/D185</f>
        <v>0.293970993206423</v>
      </c>
      <c r="G185" s="202">
        <f>+I36</f>
        <v>2199667735</v>
      </c>
      <c r="H185" s="74">
        <f>+D185-E185-G185</f>
        <v>17692592215</v>
      </c>
      <c r="I185" s="74">
        <f>+J182</f>
        <v>6227664269</v>
      </c>
      <c r="J185" s="75">
        <f>+I185/D185</f>
        <v>0.2210363040467867</v>
      </c>
      <c r="K185" s="74">
        <f>+K182</f>
        <v>2054923781</v>
      </c>
    </row>
    <row r="186" spans="1:11" x14ac:dyDescent="0.25">
      <c r="A186" s="76">
        <v>1</v>
      </c>
      <c r="B186" s="76">
        <v>2</v>
      </c>
      <c r="C186" s="76">
        <v>3</v>
      </c>
      <c r="D186" s="76" t="s">
        <v>3</v>
      </c>
      <c r="E186" s="204">
        <v>5</v>
      </c>
      <c r="F186" s="76" t="s">
        <v>18</v>
      </c>
      <c r="G186" s="204">
        <v>7</v>
      </c>
      <c r="H186" s="76" t="s">
        <v>9</v>
      </c>
      <c r="I186" s="76">
        <v>9</v>
      </c>
      <c r="J186" s="76" t="s">
        <v>24</v>
      </c>
      <c r="K186" s="76" t="s">
        <v>25</v>
      </c>
    </row>
    <row r="188" spans="1:11" x14ac:dyDescent="0.25">
      <c r="B188" s="63"/>
    </row>
    <row r="189" spans="1:11" x14ac:dyDescent="0.25">
      <c r="B189" s="63"/>
      <c r="I189" s="63"/>
    </row>
    <row r="190" spans="1:11" x14ac:dyDescent="0.25">
      <c r="B190" s="63"/>
    </row>
  </sheetData>
  <mergeCells count="16">
    <mergeCell ref="G182:H182"/>
    <mergeCell ref="G36:H36"/>
    <mergeCell ref="A37:A38"/>
    <mergeCell ref="E37:H37"/>
    <mergeCell ref="I37:I38"/>
    <mergeCell ref="J37:J38"/>
    <mergeCell ref="E38:F38"/>
    <mergeCell ref="G38:H38"/>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4"/>
  <sheetViews>
    <sheetView topLeftCell="A10" workbookViewId="0">
      <selection activeCell="I24" sqref="I24"/>
    </sheetView>
  </sheetViews>
  <sheetFormatPr baseColWidth="10" defaultRowHeight="15" x14ac:dyDescent="0.25"/>
  <cols>
    <col min="1" max="1" width="15.140625" style="3" customWidth="1"/>
    <col min="2" max="2" width="14.7109375" style="269" customWidth="1"/>
    <col min="3"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256"/>
      <c r="C1" s="1"/>
      <c r="D1" s="1"/>
      <c r="E1" s="186"/>
      <c r="F1" s="1"/>
      <c r="G1" s="186"/>
      <c r="H1" s="2"/>
      <c r="I1" s="2"/>
      <c r="J1" s="2"/>
      <c r="K1" s="2"/>
    </row>
    <row r="2" spans="1:11" ht="12.75" customHeight="1" x14ac:dyDescent="0.25">
      <c r="A2" s="2"/>
      <c r="B2" s="257"/>
      <c r="C2" s="2"/>
      <c r="D2" s="2"/>
      <c r="E2" s="186"/>
      <c r="F2" s="2"/>
      <c r="G2" s="186"/>
      <c r="H2" s="2"/>
      <c r="I2" s="2"/>
      <c r="J2" s="2"/>
      <c r="K2" s="66"/>
    </row>
    <row r="3" spans="1:11" ht="15" customHeight="1" x14ac:dyDescent="0.25">
      <c r="A3" s="285" t="s">
        <v>87</v>
      </c>
      <c r="B3" s="285"/>
      <c r="C3" s="285"/>
      <c r="D3" s="285"/>
      <c r="E3" s="285"/>
      <c r="F3" s="285"/>
      <c r="G3" s="285"/>
      <c r="H3" s="285"/>
      <c r="I3" s="285"/>
      <c r="J3" s="285"/>
      <c r="K3" s="68" t="s">
        <v>1413</v>
      </c>
    </row>
    <row r="4" spans="1:11" ht="12.75" customHeight="1" x14ac:dyDescent="0.25">
      <c r="A4" s="4"/>
      <c r="B4" s="258"/>
      <c r="C4" s="4"/>
      <c r="D4" s="4"/>
      <c r="E4" s="188"/>
      <c r="F4" s="4"/>
      <c r="G4" s="188"/>
      <c r="H4" s="4"/>
      <c r="I4" s="4"/>
      <c r="J4" s="4"/>
      <c r="K4" s="5"/>
    </row>
    <row r="5" spans="1:11" x14ac:dyDescent="0.25">
      <c r="A5" s="288" t="s">
        <v>5</v>
      </c>
      <c r="B5" s="308" t="s">
        <v>26</v>
      </c>
      <c r="C5" s="31"/>
      <c r="D5" s="288" t="s">
        <v>17</v>
      </c>
      <c r="E5" s="303" t="s">
        <v>16</v>
      </c>
      <c r="F5" s="304"/>
      <c r="G5" s="304"/>
      <c r="H5" s="305"/>
      <c r="I5" s="288" t="s">
        <v>7</v>
      </c>
      <c r="J5" s="295" t="s">
        <v>21</v>
      </c>
      <c r="K5" s="296"/>
    </row>
    <row r="6" spans="1:11" x14ac:dyDescent="0.25">
      <c r="A6" s="289"/>
      <c r="B6" s="309"/>
      <c r="C6" s="32"/>
      <c r="D6" s="289"/>
      <c r="E6" s="303" t="s">
        <v>2</v>
      </c>
      <c r="F6" s="304"/>
      <c r="G6" s="304"/>
      <c r="H6" s="305"/>
      <c r="I6" s="289"/>
      <c r="J6" s="297"/>
      <c r="K6" s="298"/>
    </row>
    <row r="7" spans="1:11" x14ac:dyDescent="0.25">
      <c r="A7" s="211">
        <v>45365</v>
      </c>
      <c r="B7" s="259"/>
      <c r="C7" s="182"/>
      <c r="D7" s="213" t="s">
        <v>1999</v>
      </c>
      <c r="E7" s="234" t="s">
        <v>1995</v>
      </c>
      <c r="F7" s="96"/>
      <c r="G7" s="96"/>
      <c r="H7" s="94"/>
      <c r="I7" s="214">
        <v>10800000</v>
      </c>
      <c r="J7" s="183"/>
      <c r="K7" s="182"/>
    </row>
    <row r="8" spans="1:11" x14ac:dyDescent="0.25">
      <c r="A8" s="211">
        <v>45370</v>
      </c>
      <c r="B8" s="259"/>
      <c r="C8" s="182"/>
      <c r="D8" s="213" t="s">
        <v>2000</v>
      </c>
      <c r="E8" s="210" t="s">
        <v>1996</v>
      </c>
      <c r="F8" s="96"/>
      <c r="G8" s="96"/>
      <c r="H8" s="94"/>
      <c r="I8" s="214">
        <v>10800000</v>
      </c>
      <c r="J8" s="183"/>
      <c r="K8" s="182"/>
    </row>
    <row r="9" spans="1:11" x14ac:dyDescent="0.25">
      <c r="A9" s="211">
        <v>45363</v>
      </c>
      <c r="B9" s="259"/>
      <c r="C9" s="182"/>
      <c r="D9" s="213" t="s">
        <v>2001</v>
      </c>
      <c r="E9" s="210" t="s">
        <v>1996</v>
      </c>
      <c r="F9" s="96"/>
      <c r="G9" s="96"/>
      <c r="H9" s="94"/>
      <c r="I9" s="214">
        <v>10800000</v>
      </c>
      <c r="J9" s="183"/>
      <c r="K9" s="182"/>
    </row>
    <row r="10" spans="1:11" x14ac:dyDescent="0.25">
      <c r="A10" s="211">
        <v>45363</v>
      </c>
      <c r="B10" s="259"/>
      <c r="C10" s="182"/>
      <c r="D10" s="213" t="s">
        <v>2002</v>
      </c>
      <c r="E10" s="210" t="s">
        <v>1995</v>
      </c>
      <c r="F10" s="96"/>
      <c r="G10" s="96"/>
      <c r="H10" s="94"/>
      <c r="I10" s="214">
        <v>10800000</v>
      </c>
      <c r="J10" s="183"/>
      <c r="K10" s="182"/>
    </row>
    <row r="11" spans="1:11" x14ac:dyDescent="0.25">
      <c r="A11" s="211">
        <v>45378</v>
      </c>
      <c r="B11" s="259"/>
      <c r="C11" s="182"/>
      <c r="D11" s="213" t="s">
        <v>2003</v>
      </c>
      <c r="E11" s="210" t="s">
        <v>1996</v>
      </c>
      <c r="F11" s="96"/>
      <c r="G11" s="96"/>
      <c r="H11" s="94"/>
      <c r="I11" s="214">
        <v>10800000</v>
      </c>
      <c r="J11" s="183"/>
      <c r="K11" s="182"/>
    </row>
    <row r="12" spans="1:11" x14ac:dyDescent="0.25">
      <c r="A12" s="211">
        <v>45342</v>
      </c>
      <c r="B12" s="259"/>
      <c r="C12" s="182"/>
      <c r="D12" s="213" t="s">
        <v>1359</v>
      </c>
      <c r="E12" s="210" t="s">
        <v>1365</v>
      </c>
      <c r="F12" s="96"/>
      <c r="G12" s="96"/>
      <c r="H12" s="94"/>
      <c r="I12" s="214">
        <v>18000000</v>
      </c>
      <c r="J12" s="183"/>
      <c r="K12" s="182"/>
    </row>
    <row r="13" spans="1:11" x14ac:dyDescent="0.25">
      <c r="A13" s="211">
        <v>45378</v>
      </c>
      <c r="B13" s="259"/>
      <c r="C13" s="182"/>
      <c r="D13" s="213" t="s">
        <v>2004</v>
      </c>
      <c r="E13" s="210" t="s">
        <v>1997</v>
      </c>
      <c r="F13" s="96"/>
      <c r="G13" s="96"/>
      <c r="H13" s="94"/>
      <c r="I13" s="214">
        <v>19052000</v>
      </c>
      <c r="J13" s="183"/>
      <c r="K13" s="182"/>
    </row>
    <row r="14" spans="1:11" x14ac:dyDescent="0.25">
      <c r="A14" s="211">
        <v>45370</v>
      </c>
      <c r="B14" s="259"/>
      <c r="C14" s="182"/>
      <c r="D14" s="213" t="s">
        <v>2005</v>
      </c>
      <c r="E14" s="210" t="s">
        <v>1998</v>
      </c>
      <c r="F14" s="96"/>
      <c r="G14" s="96"/>
      <c r="H14" s="94"/>
      <c r="I14" s="214">
        <v>20000000</v>
      </c>
      <c r="J14" s="183"/>
      <c r="K14" s="182"/>
    </row>
    <row r="15" spans="1:11" x14ac:dyDescent="0.25">
      <c r="A15" s="211">
        <v>45337</v>
      </c>
      <c r="B15" s="259"/>
      <c r="C15" s="182"/>
      <c r="D15" s="213" t="s">
        <v>1374</v>
      </c>
      <c r="E15" s="210" t="s">
        <v>1375</v>
      </c>
      <c r="F15" s="96"/>
      <c r="G15" s="96"/>
      <c r="H15" s="94"/>
      <c r="I15" s="214">
        <v>24000000</v>
      </c>
      <c r="J15" s="183"/>
      <c r="K15" s="182"/>
    </row>
    <row r="16" spans="1:11" x14ac:dyDescent="0.25">
      <c r="A16" s="211">
        <v>45342</v>
      </c>
      <c r="B16" s="259"/>
      <c r="C16" s="182"/>
      <c r="D16" s="213" t="s">
        <v>1359</v>
      </c>
      <c r="E16" s="210" t="s">
        <v>1365</v>
      </c>
      <c r="F16" s="96"/>
      <c r="G16" s="96"/>
      <c r="H16" s="94"/>
      <c r="I16" s="214">
        <v>46419000</v>
      </c>
      <c r="J16" s="183"/>
      <c r="K16" s="182"/>
    </row>
    <row r="17" spans="1:11" x14ac:dyDescent="0.25">
      <c r="A17" s="211">
        <v>45342</v>
      </c>
      <c r="B17" s="259"/>
      <c r="C17" s="182"/>
      <c r="D17" s="213" t="s">
        <v>1359</v>
      </c>
      <c r="E17" s="210" t="s">
        <v>1365</v>
      </c>
      <c r="F17" s="96"/>
      <c r="G17" s="96"/>
      <c r="H17" s="94"/>
      <c r="I17" s="214">
        <v>99990000</v>
      </c>
      <c r="J17" s="183"/>
      <c r="K17" s="182"/>
    </row>
    <row r="18" spans="1:11" x14ac:dyDescent="0.25">
      <c r="A18" s="211">
        <v>45342</v>
      </c>
      <c r="B18" s="259"/>
      <c r="C18" s="182"/>
      <c r="D18" s="213" t="s">
        <v>1359</v>
      </c>
      <c r="E18" s="210" t="s">
        <v>1365</v>
      </c>
      <c r="F18" s="96"/>
      <c r="G18" s="96"/>
      <c r="H18" s="94"/>
      <c r="I18" s="214">
        <v>116050000</v>
      </c>
      <c r="J18" s="183"/>
      <c r="K18" s="182"/>
    </row>
    <row r="19" spans="1:11" x14ac:dyDescent="0.25">
      <c r="A19" s="211">
        <v>45303</v>
      </c>
      <c r="B19" s="259"/>
      <c r="C19" s="182"/>
      <c r="D19" s="213" t="s">
        <v>507</v>
      </c>
      <c r="E19" s="210" t="s">
        <v>506</v>
      </c>
      <c r="F19" s="96"/>
      <c r="G19" s="96"/>
      <c r="H19" s="94"/>
      <c r="I19" s="214">
        <v>135911200</v>
      </c>
      <c r="J19" s="183"/>
      <c r="K19" s="182"/>
    </row>
    <row r="20" spans="1:11" x14ac:dyDescent="0.25">
      <c r="A20" s="211">
        <v>45342</v>
      </c>
      <c r="B20" s="259"/>
      <c r="C20" s="182"/>
      <c r="D20" s="213" t="s">
        <v>1359</v>
      </c>
      <c r="E20" s="210" t="s">
        <v>1365</v>
      </c>
      <c r="F20" s="96"/>
      <c r="G20" s="96"/>
      <c r="H20" s="94"/>
      <c r="I20" s="214">
        <v>577178689</v>
      </c>
      <c r="J20" s="183"/>
      <c r="K20" s="182"/>
    </row>
    <row r="21" spans="1:11" x14ac:dyDescent="0.25">
      <c r="A21" s="211"/>
      <c r="B21" s="259"/>
      <c r="C21" s="182"/>
      <c r="D21" s="213"/>
      <c r="E21" s="210"/>
      <c r="F21" s="96"/>
      <c r="G21" s="96"/>
      <c r="H21" s="94"/>
      <c r="I21" s="214"/>
      <c r="J21" s="183"/>
      <c r="K21" s="182"/>
    </row>
    <row r="22" spans="1:11" x14ac:dyDescent="0.25">
      <c r="A22" s="211"/>
      <c r="B22" s="259"/>
      <c r="C22" s="182"/>
      <c r="D22" s="213"/>
      <c r="E22" s="210"/>
      <c r="F22" s="96"/>
      <c r="G22" s="96"/>
      <c r="H22" s="94"/>
      <c r="I22" s="214"/>
      <c r="J22" s="183"/>
      <c r="K22" s="182"/>
    </row>
    <row r="23" spans="1:11" x14ac:dyDescent="0.25">
      <c r="A23" s="211"/>
      <c r="B23" s="259"/>
      <c r="C23" s="212"/>
      <c r="D23" s="213"/>
      <c r="E23" s="210"/>
      <c r="F23" s="219"/>
      <c r="G23" s="219"/>
      <c r="H23" s="220"/>
      <c r="I23" s="214"/>
      <c r="J23" s="183"/>
      <c r="K23" s="182"/>
    </row>
    <row r="24" spans="1:11" x14ac:dyDescent="0.25">
      <c r="A24" s="15"/>
      <c r="B24" s="260"/>
      <c r="C24" s="16"/>
      <c r="D24" s="16"/>
      <c r="E24" s="192"/>
      <c r="F24" s="16"/>
      <c r="G24" s="306" t="s">
        <v>19</v>
      </c>
      <c r="H24" s="307"/>
      <c r="I24" s="17">
        <f>SUM(I7:I23)</f>
        <v>1110600889</v>
      </c>
      <c r="J24" s="18"/>
      <c r="K24" s="19"/>
    </row>
    <row r="25" spans="1:11" x14ac:dyDescent="0.25">
      <c r="A25" s="288" t="s">
        <v>5</v>
      </c>
      <c r="B25" s="261" t="s">
        <v>13</v>
      </c>
      <c r="C25" s="33" t="s">
        <v>20</v>
      </c>
      <c r="D25" s="22" t="s">
        <v>20</v>
      </c>
      <c r="E25" s="303" t="s">
        <v>15</v>
      </c>
      <c r="F25" s="304"/>
      <c r="G25" s="304"/>
      <c r="H25" s="305"/>
      <c r="I25" s="288" t="s">
        <v>7</v>
      </c>
      <c r="J25" s="288" t="s">
        <v>6</v>
      </c>
      <c r="K25" s="33" t="s">
        <v>0</v>
      </c>
    </row>
    <row r="26" spans="1:11" x14ac:dyDescent="0.25">
      <c r="A26" s="289"/>
      <c r="B26" s="262" t="s">
        <v>14</v>
      </c>
      <c r="C26" s="34" t="s">
        <v>11</v>
      </c>
      <c r="D26" s="34" t="s">
        <v>10</v>
      </c>
      <c r="E26" s="303" t="s">
        <v>2</v>
      </c>
      <c r="F26" s="305"/>
      <c r="G26" s="303" t="s">
        <v>8</v>
      </c>
      <c r="H26" s="305"/>
      <c r="I26" s="289"/>
      <c r="J26" s="289"/>
      <c r="K26" s="34" t="s">
        <v>1</v>
      </c>
    </row>
    <row r="27" spans="1:11" ht="12.75" customHeight="1" x14ac:dyDescent="0.25">
      <c r="A27" s="23">
        <v>45308</v>
      </c>
      <c r="B27" s="263" t="s">
        <v>190</v>
      </c>
      <c r="C27" s="64" t="s">
        <v>170</v>
      </c>
      <c r="D27" s="64" t="s">
        <v>120</v>
      </c>
      <c r="E27" s="193" t="s">
        <v>206</v>
      </c>
      <c r="F27" s="125"/>
      <c r="G27" s="206" t="s">
        <v>152</v>
      </c>
      <c r="H27" s="125"/>
      <c r="I27" s="24">
        <v>42508979</v>
      </c>
      <c r="J27" s="238">
        <v>0</v>
      </c>
      <c r="K27" s="91">
        <f>+I27-J27</f>
        <v>42508979</v>
      </c>
    </row>
    <row r="28" spans="1:11" x14ac:dyDescent="0.25">
      <c r="A28" s="23">
        <v>45317</v>
      </c>
      <c r="B28" s="264" t="s">
        <v>320</v>
      </c>
      <c r="C28" s="65" t="s">
        <v>272</v>
      </c>
      <c r="D28" s="65" t="s">
        <v>273</v>
      </c>
      <c r="E28" s="193" t="s">
        <v>309</v>
      </c>
      <c r="F28" s="126"/>
      <c r="G28" s="207" t="s">
        <v>294</v>
      </c>
      <c r="H28" s="128"/>
      <c r="I28" s="24">
        <v>34000000</v>
      </c>
      <c r="J28" s="238">
        <v>9066667</v>
      </c>
      <c r="K28" s="91">
        <f t="shared" ref="K28:K89" si="0">+I28-J28</f>
        <v>24933333</v>
      </c>
    </row>
    <row r="29" spans="1:11" x14ac:dyDescent="0.25">
      <c r="A29" s="25">
        <v>45320</v>
      </c>
      <c r="B29" s="264" t="s">
        <v>321</v>
      </c>
      <c r="C29" s="26" t="s">
        <v>229</v>
      </c>
      <c r="D29" s="26" t="s">
        <v>274</v>
      </c>
      <c r="E29" s="197" t="s">
        <v>310</v>
      </c>
      <c r="F29" s="126"/>
      <c r="G29" s="207" t="s">
        <v>295</v>
      </c>
      <c r="H29" s="130"/>
      <c r="I29" s="24">
        <v>53820000</v>
      </c>
      <c r="J29" s="238">
        <v>13903500</v>
      </c>
      <c r="K29" s="91">
        <f t="shared" si="0"/>
        <v>39916500</v>
      </c>
    </row>
    <row r="30" spans="1:11" x14ac:dyDescent="0.25">
      <c r="A30" s="25">
        <v>45321</v>
      </c>
      <c r="B30" s="264" t="s">
        <v>175</v>
      </c>
      <c r="C30" s="26" t="s">
        <v>97</v>
      </c>
      <c r="D30" s="26" t="s">
        <v>275</v>
      </c>
      <c r="E30" s="99" t="s">
        <v>311</v>
      </c>
      <c r="F30" s="126"/>
      <c r="G30" s="207" t="s">
        <v>296</v>
      </c>
      <c r="H30" s="130"/>
      <c r="I30" s="24">
        <v>10800000</v>
      </c>
      <c r="J30" s="238">
        <v>2700000</v>
      </c>
      <c r="K30" s="91">
        <f t="shared" si="0"/>
        <v>8100000</v>
      </c>
    </row>
    <row r="31" spans="1:11" x14ac:dyDescent="0.25">
      <c r="A31" s="25">
        <v>45321</v>
      </c>
      <c r="B31" s="264" t="s">
        <v>322</v>
      </c>
      <c r="C31" s="26" t="s">
        <v>276</v>
      </c>
      <c r="D31" s="26" t="s">
        <v>277</v>
      </c>
      <c r="E31" s="99" t="s">
        <v>312</v>
      </c>
      <c r="F31" s="126"/>
      <c r="G31" s="207" t="s">
        <v>297</v>
      </c>
      <c r="H31" s="130"/>
      <c r="I31" s="24">
        <v>28000000</v>
      </c>
      <c r="J31" s="238">
        <v>7000000</v>
      </c>
      <c r="K31" s="91">
        <f t="shared" si="0"/>
        <v>21000000</v>
      </c>
    </row>
    <row r="32" spans="1:11" x14ac:dyDescent="0.25">
      <c r="A32" s="25">
        <v>45321</v>
      </c>
      <c r="B32" s="264" t="s">
        <v>323</v>
      </c>
      <c r="C32" s="26" t="s">
        <v>245</v>
      </c>
      <c r="D32" s="26" t="s">
        <v>278</v>
      </c>
      <c r="E32" s="99" t="s">
        <v>313</v>
      </c>
      <c r="F32" s="126"/>
      <c r="G32" s="207" t="s">
        <v>298</v>
      </c>
      <c r="H32" s="130"/>
      <c r="I32" s="24">
        <v>24400000</v>
      </c>
      <c r="J32" s="238">
        <v>6100000</v>
      </c>
      <c r="K32" s="91">
        <f t="shared" si="0"/>
        <v>18300000</v>
      </c>
    </row>
    <row r="33" spans="1:11" x14ac:dyDescent="0.25">
      <c r="A33" s="25">
        <v>45321</v>
      </c>
      <c r="B33" s="264" t="s">
        <v>324</v>
      </c>
      <c r="C33" s="26" t="s">
        <v>279</v>
      </c>
      <c r="D33" s="26" t="s">
        <v>280</v>
      </c>
      <c r="E33" s="99" t="s">
        <v>314</v>
      </c>
      <c r="F33" s="126"/>
      <c r="G33" s="207" t="s">
        <v>299</v>
      </c>
      <c r="H33" s="130"/>
      <c r="I33" s="24">
        <v>28000000</v>
      </c>
      <c r="J33" s="238">
        <v>7233333</v>
      </c>
      <c r="K33" s="91">
        <f t="shared" si="0"/>
        <v>20766667</v>
      </c>
    </row>
    <row r="34" spans="1:11" x14ac:dyDescent="0.25">
      <c r="A34" s="25">
        <v>45321</v>
      </c>
      <c r="B34" s="264" t="s">
        <v>325</v>
      </c>
      <c r="C34" s="26" t="s">
        <v>247</v>
      </c>
      <c r="D34" s="26" t="s">
        <v>281</v>
      </c>
      <c r="E34" s="99" t="s">
        <v>315</v>
      </c>
      <c r="F34" s="126"/>
      <c r="G34" s="207" t="s">
        <v>300</v>
      </c>
      <c r="H34" s="130"/>
      <c r="I34" s="24">
        <v>20652000</v>
      </c>
      <c r="J34" s="238">
        <v>5163000</v>
      </c>
      <c r="K34" s="91">
        <f t="shared" si="0"/>
        <v>15489000</v>
      </c>
    </row>
    <row r="35" spans="1:11" x14ac:dyDescent="0.25">
      <c r="A35" s="25">
        <v>45321</v>
      </c>
      <c r="B35" s="264" t="s">
        <v>182</v>
      </c>
      <c r="C35" s="26" t="s">
        <v>282</v>
      </c>
      <c r="D35" s="26" t="s">
        <v>283</v>
      </c>
      <c r="E35" s="99" t="s">
        <v>311</v>
      </c>
      <c r="F35" s="126"/>
      <c r="G35" s="207" t="s">
        <v>301</v>
      </c>
      <c r="H35" s="130"/>
      <c r="I35" s="24">
        <v>10800000</v>
      </c>
      <c r="J35" s="238">
        <v>2700000</v>
      </c>
      <c r="K35" s="91">
        <f t="shared" si="0"/>
        <v>8100000</v>
      </c>
    </row>
    <row r="36" spans="1:11" x14ac:dyDescent="0.25">
      <c r="A36" s="25">
        <v>45321</v>
      </c>
      <c r="B36" s="264" t="s">
        <v>273</v>
      </c>
      <c r="C36" s="26" t="s">
        <v>284</v>
      </c>
      <c r="D36" s="26" t="s">
        <v>285</v>
      </c>
      <c r="E36" s="99" t="s">
        <v>316</v>
      </c>
      <c r="F36" s="126"/>
      <c r="G36" s="207" t="s">
        <v>302</v>
      </c>
      <c r="H36" s="130"/>
      <c r="I36" s="24">
        <v>21836000</v>
      </c>
      <c r="J36" s="238">
        <v>5459000</v>
      </c>
      <c r="K36" s="91">
        <f t="shared" si="0"/>
        <v>16377000</v>
      </c>
    </row>
    <row r="37" spans="1:11" x14ac:dyDescent="0.25">
      <c r="A37" s="25">
        <v>45321</v>
      </c>
      <c r="B37" s="264" t="s">
        <v>326</v>
      </c>
      <c r="C37" s="26" t="s">
        <v>286</v>
      </c>
      <c r="D37" s="26" t="s">
        <v>287</v>
      </c>
      <c r="E37" s="99" t="s">
        <v>317</v>
      </c>
      <c r="F37" s="126"/>
      <c r="G37" s="207" t="s">
        <v>303</v>
      </c>
      <c r="H37" s="130"/>
      <c r="I37" s="24">
        <v>10800000</v>
      </c>
      <c r="J37" s="238">
        <v>2700000</v>
      </c>
      <c r="K37" s="91">
        <f t="shared" si="0"/>
        <v>8100000</v>
      </c>
    </row>
    <row r="38" spans="1:11" x14ac:dyDescent="0.25">
      <c r="A38" s="25">
        <v>45321</v>
      </c>
      <c r="B38" s="264" t="s">
        <v>327</v>
      </c>
      <c r="C38" s="26" t="s">
        <v>288</v>
      </c>
      <c r="D38" s="26" t="s">
        <v>289</v>
      </c>
      <c r="E38" s="99" t="s">
        <v>318</v>
      </c>
      <c r="F38" s="126"/>
      <c r="G38" s="207" t="s">
        <v>304</v>
      </c>
      <c r="H38" s="130"/>
      <c r="I38" s="24">
        <v>16000000</v>
      </c>
      <c r="J38" s="238">
        <v>4000000</v>
      </c>
      <c r="K38" s="91">
        <f t="shared" si="0"/>
        <v>12000000</v>
      </c>
    </row>
    <row r="39" spans="1:11" x14ac:dyDescent="0.25">
      <c r="A39" s="25">
        <v>45322</v>
      </c>
      <c r="B39" s="264" t="s">
        <v>328</v>
      </c>
      <c r="C39" s="26" t="s">
        <v>106</v>
      </c>
      <c r="D39" s="26" t="s">
        <v>290</v>
      </c>
      <c r="E39" s="99" t="s">
        <v>311</v>
      </c>
      <c r="F39" s="126"/>
      <c r="G39" s="207" t="s">
        <v>305</v>
      </c>
      <c r="H39" s="130"/>
      <c r="I39" s="24">
        <v>10800000</v>
      </c>
      <c r="J39" s="238">
        <v>2700000</v>
      </c>
      <c r="K39" s="91">
        <f t="shared" si="0"/>
        <v>8100000</v>
      </c>
    </row>
    <row r="40" spans="1:11" x14ac:dyDescent="0.25">
      <c r="A40" s="25">
        <v>45322</v>
      </c>
      <c r="B40" s="264" t="s">
        <v>228</v>
      </c>
      <c r="C40" s="26" t="s">
        <v>291</v>
      </c>
      <c r="D40" s="26" t="s">
        <v>284</v>
      </c>
      <c r="E40" s="99" t="s">
        <v>311</v>
      </c>
      <c r="F40" s="126"/>
      <c r="G40" s="207" t="s">
        <v>306</v>
      </c>
      <c r="H40" s="130"/>
      <c r="I40" s="24">
        <v>10800000</v>
      </c>
      <c r="J40" s="238">
        <v>2700000</v>
      </c>
      <c r="K40" s="91">
        <f t="shared" si="0"/>
        <v>8100000</v>
      </c>
    </row>
    <row r="41" spans="1:11" x14ac:dyDescent="0.25">
      <c r="A41" s="25">
        <v>45322</v>
      </c>
      <c r="B41" s="264" t="s">
        <v>329</v>
      </c>
      <c r="C41" s="26" t="s">
        <v>292</v>
      </c>
      <c r="D41" s="26" t="s">
        <v>293</v>
      </c>
      <c r="E41" s="99" t="s">
        <v>311</v>
      </c>
      <c r="F41" s="126"/>
      <c r="G41" s="207" t="s">
        <v>307</v>
      </c>
      <c r="H41" s="130"/>
      <c r="I41" s="24">
        <v>10800000</v>
      </c>
      <c r="J41" s="238">
        <v>2700000</v>
      </c>
      <c r="K41" s="91">
        <f t="shared" si="0"/>
        <v>8100000</v>
      </c>
    </row>
    <row r="42" spans="1:11" x14ac:dyDescent="0.25">
      <c r="A42" s="25">
        <v>45322</v>
      </c>
      <c r="B42" s="264" t="s">
        <v>330</v>
      </c>
      <c r="C42" s="26" t="s">
        <v>290</v>
      </c>
      <c r="D42" s="26" t="s">
        <v>288</v>
      </c>
      <c r="E42" s="99" t="s">
        <v>319</v>
      </c>
      <c r="F42" s="126"/>
      <c r="G42" s="207" t="s">
        <v>308</v>
      </c>
      <c r="H42" s="130"/>
      <c r="I42" s="24">
        <v>27200000</v>
      </c>
      <c r="J42" s="238">
        <v>6800000</v>
      </c>
      <c r="K42" s="91">
        <f t="shared" si="0"/>
        <v>20400000</v>
      </c>
    </row>
    <row r="43" spans="1:11" x14ac:dyDescent="0.25">
      <c r="A43" s="25">
        <v>45323</v>
      </c>
      <c r="B43" s="264" t="s">
        <v>335</v>
      </c>
      <c r="C43" s="26" t="s">
        <v>730</v>
      </c>
      <c r="D43" s="26" t="s">
        <v>282</v>
      </c>
      <c r="E43" s="99" t="s">
        <v>317</v>
      </c>
      <c r="F43" s="126"/>
      <c r="G43" s="207" t="s">
        <v>927</v>
      </c>
      <c r="H43" s="130"/>
      <c r="I43" s="24">
        <v>10800000</v>
      </c>
      <c r="J43" s="238">
        <v>2340000</v>
      </c>
      <c r="K43" s="91">
        <f t="shared" si="0"/>
        <v>8460000</v>
      </c>
    </row>
    <row r="44" spans="1:11" x14ac:dyDescent="0.25">
      <c r="A44" s="25">
        <v>45323</v>
      </c>
      <c r="B44" s="264" t="s">
        <v>445</v>
      </c>
      <c r="C44" s="26" t="s">
        <v>453</v>
      </c>
      <c r="D44" s="26" t="s">
        <v>292</v>
      </c>
      <c r="E44" s="99" t="s">
        <v>317</v>
      </c>
      <c r="F44" s="126"/>
      <c r="G44" s="207" t="s">
        <v>928</v>
      </c>
      <c r="H44" s="130"/>
      <c r="I44" s="24">
        <v>10800000</v>
      </c>
      <c r="J44" s="238">
        <v>2700000</v>
      </c>
      <c r="K44" s="91">
        <f t="shared" si="0"/>
        <v>8100000</v>
      </c>
    </row>
    <row r="45" spans="1:11" x14ac:dyDescent="0.25">
      <c r="A45" s="25">
        <v>45327</v>
      </c>
      <c r="B45" s="264" t="s">
        <v>521</v>
      </c>
      <c r="C45" s="26" t="s">
        <v>848</v>
      </c>
      <c r="D45" s="26" t="s">
        <v>849</v>
      </c>
      <c r="E45" s="99" t="s">
        <v>998</v>
      </c>
      <c r="F45" s="126"/>
      <c r="G45" s="207" t="s">
        <v>929</v>
      </c>
      <c r="H45" s="130"/>
      <c r="I45" s="24">
        <v>19052000</v>
      </c>
      <c r="J45" s="238">
        <v>3969167</v>
      </c>
      <c r="K45" s="91">
        <f t="shared" si="0"/>
        <v>15082833</v>
      </c>
    </row>
    <row r="46" spans="1:11" x14ac:dyDescent="0.25">
      <c r="A46" s="25">
        <v>45327</v>
      </c>
      <c r="B46" s="264" t="s">
        <v>523</v>
      </c>
      <c r="C46" s="26" t="s">
        <v>737</v>
      </c>
      <c r="D46" s="26" t="s">
        <v>850</v>
      </c>
      <c r="E46" s="99" t="s">
        <v>311</v>
      </c>
      <c r="F46" s="126"/>
      <c r="G46" s="207" t="s">
        <v>930</v>
      </c>
      <c r="H46" s="130"/>
      <c r="I46" s="24">
        <v>10800000</v>
      </c>
      <c r="J46" s="238">
        <v>2250000</v>
      </c>
      <c r="K46" s="91">
        <f t="shared" si="0"/>
        <v>8550000</v>
      </c>
    </row>
    <row r="47" spans="1:11" x14ac:dyDescent="0.25">
      <c r="A47" s="25">
        <v>45328</v>
      </c>
      <c r="B47" s="264" t="s">
        <v>800</v>
      </c>
      <c r="C47" s="26" t="s">
        <v>167</v>
      </c>
      <c r="D47" s="26" t="s">
        <v>739</v>
      </c>
      <c r="E47" s="99" t="s">
        <v>999</v>
      </c>
      <c r="F47" s="126"/>
      <c r="G47" s="207" t="s">
        <v>809</v>
      </c>
      <c r="H47" s="130"/>
      <c r="I47" s="24">
        <v>3527500</v>
      </c>
      <c r="J47" s="238">
        <v>3527500</v>
      </c>
      <c r="K47" s="91">
        <f t="shared" si="0"/>
        <v>0</v>
      </c>
    </row>
    <row r="48" spans="1:11" x14ac:dyDescent="0.25">
      <c r="A48" s="25">
        <v>45329</v>
      </c>
      <c r="B48" s="264" t="s">
        <v>485</v>
      </c>
      <c r="C48" s="26" t="s">
        <v>742</v>
      </c>
      <c r="D48" s="26" t="s">
        <v>848</v>
      </c>
      <c r="E48" s="197" t="s">
        <v>311</v>
      </c>
      <c r="F48" s="27"/>
      <c r="G48" s="207" t="s">
        <v>931</v>
      </c>
      <c r="H48" s="13"/>
      <c r="I48" s="24">
        <v>10800000</v>
      </c>
      <c r="J48" s="238">
        <v>2160000</v>
      </c>
      <c r="K48" s="91">
        <f t="shared" si="0"/>
        <v>8640000</v>
      </c>
    </row>
    <row r="49" spans="1:11" x14ac:dyDescent="0.25">
      <c r="A49" s="25">
        <v>45334</v>
      </c>
      <c r="B49" s="264" t="s">
        <v>1136</v>
      </c>
      <c r="C49" s="26" t="s">
        <v>851</v>
      </c>
      <c r="D49" s="26" t="s">
        <v>852</v>
      </c>
      <c r="E49" s="197" t="s">
        <v>317</v>
      </c>
      <c r="F49" s="27"/>
      <c r="G49" s="207" t="s">
        <v>932</v>
      </c>
      <c r="H49" s="13"/>
      <c r="I49" s="24">
        <v>10800000</v>
      </c>
      <c r="J49" s="238">
        <v>1530000</v>
      </c>
      <c r="K49" s="91">
        <f t="shared" si="0"/>
        <v>9270000</v>
      </c>
    </row>
    <row r="50" spans="1:11" x14ac:dyDescent="0.25">
      <c r="A50" s="25">
        <v>45334</v>
      </c>
      <c r="B50" s="264" t="s">
        <v>796</v>
      </c>
      <c r="C50" s="26" t="s">
        <v>745</v>
      </c>
      <c r="D50" s="26" t="s">
        <v>853</v>
      </c>
      <c r="E50" s="197" t="s">
        <v>311</v>
      </c>
      <c r="F50" s="27"/>
      <c r="G50" s="207" t="s">
        <v>933</v>
      </c>
      <c r="H50" s="13"/>
      <c r="I50" s="24">
        <v>10800000</v>
      </c>
      <c r="J50" s="238">
        <v>1620000</v>
      </c>
      <c r="K50" s="91">
        <f t="shared" si="0"/>
        <v>9180000</v>
      </c>
    </row>
    <row r="51" spans="1:11" x14ac:dyDescent="0.25">
      <c r="A51" s="25">
        <v>45334</v>
      </c>
      <c r="B51" s="264" t="s">
        <v>1133</v>
      </c>
      <c r="C51" s="26" t="s">
        <v>854</v>
      </c>
      <c r="D51" s="26" t="s">
        <v>855</v>
      </c>
      <c r="E51" s="197" t="s">
        <v>1000</v>
      </c>
      <c r="F51" s="27"/>
      <c r="G51" s="207" t="s">
        <v>934</v>
      </c>
      <c r="H51" s="13"/>
      <c r="I51" s="24">
        <v>10800000</v>
      </c>
      <c r="J51" s="238">
        <v>1620000</v>
      </c>
      <c r="K51" s="91">
        <f t="shared" si="0"/>
        <v>9180000</v>
      </c>
    </row>
    <row r="52" spans="1:11" x14ac:dyDescent="0.25">
      <c r="A52" s="25">
        <v>45335</v>
      </c>
      <c r="B52" s="264" t="s">
        <v>850</v>
      </c>
      <c r="C52" s="26" t="s">
        <v>856</v>
      </c>
      <c r="D52" s="26" t="s">
        <v>557</v>
      </c>
      <c r="E52" s="197" t="s">
        <v>1001</v>
      </c>
      <c r="F52" s="27"/>
      <c r="G52" s="207" t="s">
        <v>935</v>
      </c>
      <c r="H52" s="13"/>
      <c r="I52" s="24">
        <v>21000000</v>
      </c>
      <c r="J52" s="238">
        <v>3150000</v>
      </c>
      <c r="K52" s="91">
        <f t="shared" si="0"/>
        <v>17850000</v>
      </c>
    </row>
    <row r="53" spans="1:11" x14ac:dyDescent="0.25">
      <c r="A53" s="25">
        <v>45335</v>
      </c>
      <c r="B53" s="264" t="s">
        <v>529</v>
      </c>
      <c r="C53" s="26" t="s">
        <v>857</v>
      </c>
      <c r="D53" s="26" t="s">
        <v>856</v>
      </c>
      <c r="E53" s="197" t="s">
        <v>1002</v>
      </c>
      <c r="F53" s="27"/>
      <c r="G53" s="207" t="s">
        <v>936</v>
      </c>
      <c r="H53" s="13"/>
      <c r="I53" s="24">
        <v>10800000</v>
      </c>
      <c r="J53" s="238">
        <v>1530000</v>
      </c>
      <c r="K53" s="91">
        <f t="shared" si="0"/>
        <v>9270000</v>
      </c>
    </row>
    <row r="54" spans="1:11" x14ac:dyDescent="0.25">
      <c r="A54" s="25">
        <v>45335</v>
      </c>
      <c r="B54" s="264" t="s">
        <v>848</v>
      </c>
      <c r="C54" s="26" t="s">
        <v>858</v>
      </c>
      <c r="D54" s="26" t="s">
        <v>592</v>
      </c>
      <c r="E54" s="197" t="s">
        <v>1003</v>
      </c>
      <c r="F54" s="27"/>
      <c r="G54" s="207" t="s">
        <v>937</v>
      </c>
      <c r="H54" s="13"/>
      <c r="I54" s="24">
        <v>28176000</v>
      </c>
      <c r="J54" s="238">
        <v>0</v>
      </c>
      <c r="K54" s="91">
        <f t="shared" si="0"/>
        <v>28176000</v>
      </c>
    </row>
    <row r="55" spans="1:11" x14ac:dyDescent="0.25">
      <c r="A55" s="25">
        <v>45336</v>
      </c>
      <c r="B55" s="264" t="s">
        <v>772</v>
      </c>
      <c r="C55" s="26" t="s">
        <v>778</v>
      </c>
      <c r="D55" s="26" t="s">
        <v>563</v>
      </c>
      <c r="E55" s="197" t="s">
        <v>1004</v>
      </c>
      <c r="F55" s="27"/>
      <c r="G55" s="207" t="s">
        <v>938</v>
      </c>
      <c r="H55" s="13"/>
      <c r="I55" s="24">
        <v>20800000</v>
      </c>
      <c r="J55" s="238">
        <v>2600000</v>
      </c>
      <c r="K55" s="91">
        <f t="shared" si="0"/>
        <v>18200000</v>
      </c>
    </row>
    <row r="56" spans="1:11" x14ac:dyDescent="0.25">
      <c r="A56" s="25">
        <v>45338</v>
      </c>
      <c r="B56" s="264" t="s">
        <v>1137</v>
      </c>
      <c r="C56" s="26" t="s">
        <v>570</v>
      </c>
      <c r="D56" s="26" t="s">
        <v>859</v>
      </c>
      <c r="E56" s="197" t="s">
        <v>1005</v>
      </c>
      <c r="F56" s="27"/>
      <c r="G56" s="207" t="s">
        <v>939</v>
      </c>
      <c r="H56" s="13"/>
      <c r="I56" s="24">
        <v>10800000</v>
      </c>
      <c r="J56" s="238">
        <v>1080000</v>
      </c>
      <c r="K56" s="91">
        <f t="shared" si="0"/>
        <v>9720000</v>
      </c>
    </row>
    <row r="57" spans="1:11" x14ac:dyDescent="0.25">
      <c r="A57" s="25">
        <v>45338</v>
      </c>
      <c r="B57" s="264" t="s">
        <v>771</v>
      </c>
      <c r="C57" s="26" t="s">
        <v>576</v>
      </c>
      <c r="D57" s="26" t="s">
        <v>860</v>
      </c>
      <c r="E57" s="197" t="s">
        <v>1005</v>
      </c>
      <c r="F57" s="27"/>
      <c r="G57" s="207" t="s">
        <v>940</v>
      </c>
      <c r="H57" s="13"/>
      <c r="I57" s="24">
        <v>10800000</v>
      </c>
      <c r="J57" s="238">
        <v>1080000</v>
      </c>
      <c r="K57" s="91">
        <f t="shared" si="0"/>
        <v>9720000</v>
      </c>
    </row>
    <row r="58" spans="1:11" x14ac:dyDescent="0.25">
      <c r="A58" s="25">
        <v>45338</v>
      </c>
      <c r="B58" s="264" t="s">
        <v>543</v>
      </c>
      <c r="C58" s="26" t="s">
        <v>860</v>
      </c>
      <c r="D58" s="26" t="s">
        <v>861</v>
      </c>
      <c r="E58" s="197" t="s">
        <v>1005</v>
      </c>
      <c r="F58" s="27"/>
      <c r="G58" s="207" t="s">
        <v>941</v>
      </c>
      <c r="H58" s="13"/>
      <c r="I58" s="24">
        <v>10800000</v>
      </c>
      <c r="J58" s="238">
        <v>1080000</v>
      </c>
      <c r="K58" s="91">
        <f t="shared" si="0"/>
        <v>9720000</v>
      </c>
    </row>
    <row r="59" spans="1:11" x14ac:dyDescent="0.25">
      <c r="A59" s="25">
        <v>45341</v>
      </c>
      <c r="B59" s="264" t="s">
        <v>878</v>
      </c>
      <c r="C59" s="26" t="s">
        <v>572</v>
      </c>
      <c r="D59" s="26" t="s">
        <v>571</v>
      </c>
      <c r="E59" s="197" t="s">
        <v>998</v>
      </c>
      <c r="F59" s="27"/>
      <c r="G59" s="207" t="s">
        <v>942</v>
      </c>
      <c r="H59" s="13"/>
      <c r="I59" s="24">
        <v>10800000</v>
      </c>
      <c r="J59" s="238">
        <v>1080000</v>
      </c>
      <c r="K59" s="91">
        <f t="shared" si="0"/>
        <v>9720000</v>
      </c>
    </row>
    <row r="60" spans="1:11" x14ac:dyDescent="0.25">
      <c r="A60" s="25">
        <v>45341</v>
      </c>
      <c r="B60" s="264" t="s">
        <v>854</v>
      </c>
      <c r="C60" s="26" t="s">
        <v>99</v>
      </c>
      <c r="D60" s="26" t="s">
        <v>573</v>
      </c>
      <c r="E60" s="197" t="s">
        <v>998</v>
      </c>
      <c r="F60" s="27"/>
      <c r="G60" s="207" t="s">
        <v>943</v>
      </c>
      <c r="H60" s="13"/>
      <c r="I60" s="24">
        <v>10800000</v>
      </c>
      <c r="J60" s="238">
        <v>1080000</v>
      </c>
      <c r="K60" s="91">
        <f t="shared" si="0"/>
        <v>9720000</v>
      </c>
    </row>
    <row r="61" spans="1:11" x14ac:dyDescent="0.25">
      <c r="A61" s="25">
        <v>45341</v>
      </c>
      <c r="B61" s="264" t="s">
        <v>1312</v>
      </c>
      <c r="C61" s="26" t="s">
        <v>788</v>
      </c>
      <c r="D61" s="26" t="s">
        <v>862</v>
      </c>
      <c r="E61" s="197" t="s">
        <v>998</v>
      </c>
      <c r="F61" s="27"/>
      <c r="G61" s="207" t="s">
        <v>944</v>
      </c>
      <c r="H61" s="13"/>
      <c r="I61" s="24">
        <v>10800000</v>
      </c>
      <c r="J61" s="238">
        <v>1080000</v>
      </c>
      <c r="K61" s="91">
        <f t="shared" si="0"/>
        <v>9720000</v>
      </c>
    </row>
    <row r="62" spans="1:11" x14ac:dyDescent="0.25">
      <c r="A62" s="25">
        <v>45341</v>
      </c>
      <c r="B62" s="264" t="s">
        <v>1313</v>
      </c>
      <c r="C62" s="26" t="s">
        <v>864</v>
      </c>
      <c r="D62" s="26" t="s">
        <v>865</v>
      </c>
      <c r="E62" s="197" t="s">
        <v>1005</v>
      </c>
      <c r="F62" s="27"/>
      <c r="G62" s="207" t="s">
        <v>946</v>
      </c>
      <c r="H62" s="13"/>
      <c r="I62" s="24">
        <v>10800000</v>
      </c>
      <c r="J62" s="238">
        <v>1080000</v>
      </c>
      <c r="K62" s="91">
        <f t="shared" si="0"/>
        <v>9720000</v>
      </c>
    </row>
    <row r="63" spans="1:11" x14ac:dyDescent="0.25">
      <c r="A63" s="25">
        <v>45341</v>
      </c>
      <c r="B63" s="264" t="s">
        <v>1139</v>
      </c>
      <c r="C63" s="26" t="s">
        <v>866</v>
      </c>
      <c r="D63" s="26" t="s">
        <v>867</v>
      </c>
      <c r="E63" s="197" t="s">
        <v>1005</v>
      </c>
      <c r="F63" s="27"/>
      <c r="G63" s="207" t="s">
        <v>947</v>
      </c>
      <c r="H63" s="13"/>
      <c r="I63" s="24">
        <v>10800000</v>
      </c>
      <c r="J63" s="238">
        <v>1080000</v>
      </c>
      <c r="K63" s="91">
        <f t="shared" si="0"/>
        <v>9720000</v>
      </c>
    </row>
    <row r="64" spans="1:11" x14ac:dyDescent="0.25">
      <c r="A64" s="25">
        <v>45341</v>
      </c>
      <c r="B64" s="264" t="s">
        <v>778</v>
      </c>
      <c r="C64" s="26" t="s">
        <v>859</v>
      </c>
      <c r="D64" s="26" t="s">
        <v>868</v>
      </c>
      <c r="E64" s="197" t="s">
        <v>998</v>
      </c>
      <c r="F64" s="27"/>
      <c r="G64" s="207" t="s">
        <v>948</v>
      </c>
      <c r="H64" s="13"/>
      <c r="I64" s="24">
        <v>10800000</v>
      </c>
      <c r="J64" s="238">
        <v>1080000</v>
      </c>
      <c r="K64" s="91">
        <f t="shared" si="0"/>
        <v>9720000</v>
      </c>
    </row>
    <row r="65" spans="1:11" x14ac:dyDescent="0.25">
      <c r="A65" s="25">
        <v>45341</v>
      </c>
      <c r="B65" s="264" t="s">
        <v>779</v>
      </c>
      <c r="C65" s="26" t="s">
        <v>869</v>
      </c>
      <c r="D65" s="26" t="s">
        <v>105</v>
      </c>
      <c r="E65" s="197" t="s">
        <v>1005</v>
      </c>
      <c r="F65" s="27"/>
      <c r="G65" s="207" t="s">
        <v>949</v>
      </c>
      <c r="H65" s="13"/>
      <c r="I65" s="24">
        <v>10800000</v>
      </c>
      <c r="J65" s="238">
        <v>1080000</v>
      </c>
      <c r="K65" s="91">
        <f t="shared" si="0"/>
        <v>9720000</v>
      </c>
    </row>
    <row r="66" spans="1:11" x14ac:dyDescent="0.25">
      <c r="A66" s="25">
        <v>45341</v>
      </c>
      <c r="B66" s="264" t="s">
        <v>545</v>
      </c>
      <c r="C66" s="26" t="s">
        <v>750</v>
      </c>
      <c r="D66" s="26" t="s">
        <v>565</v>
      </c>
      <c r="E66" s="197" t="s">
        <v>1001</v>
      </c>
      <c r="F66" s="27"/>
      <c r="G66" s="207" t="s">
        <v>950</v>
      </c>
      <c r="H66" s="13"/>
      <c r="I66" s="24">
        <v>21000000</v>
      </c>
      <c r="J66" s="238">
        <v>2100000</v>
      </c>
      <c r="K66" s="91">
        <f t="shared" si="0"/>
        <v>18900000</v>
      </c>
    </row>
    <row r="67" spans="1:11" x14ac:dyDescent="0.25">
      <c r="A67" s="25">
        <v>45341</v>
      </c>
      <c r="B67" s="264" t="s">
        <v>547</v>
      </c>
      <c r="C67" s="26" t="s">
        <v>548</v>
      </c>
      <c r="D67" s="26" t="s">
        <v>188</v>
      </c>
      <c r="E67" s="197" t="s">
        <v>1001</v>
      </c>
      <c r="F67" s="27"/>
      <c r="G67" s="207" t="s">
        <v>951</v>
      </c>
      <c r="H67" s="13"/>
      <c r="I67" s="24">
        <v>21000000</v>
      </c>
      <c r="J67" s="238">
        <v>2100000</v>
      </c>
      <c r="K67" s="91">
        <f t="shared" si="0"/>
        <v>18900000</v>
      </c>
    </row>
    <row r="68" spans="1:11" x14ac:dyDescent="0.25">
      <c r="A68" s="25">
        <v>45341</v>
      </c>
      <c r="B68" s="264" t="s">
        <v>551</v>
      </c>
      <c r="C68" s="26" t="s">
        <v>870</v>
      </c>
      <c r="D68" s="26" t="s">
        <v>871</v>
      </c>
      <c r="E68" s="197" t="s">
        <v>998</v>
      </c>
      <c r="F68" s="27"/>
      <c r="G68" s="207" t="s">
        <v>952</v>
      </c>
      <c r="H68" s="13"/>
      <c r="I68" s="24">
        <v>10800000</v>
      </c>
      <c r="J68" s="238">
        <v>900000</v>
      </c>
      <c r="K68" s="91">
        <f t="shared" si="0"/>
        <v>9900000</v>
      </c>
    </row>
    <row r="69" spans="1:11" x14ac:dyDescent="0.25">
      <c r="A69" s="25">
        <v>45341</v>
      </c>
      <c r="B69" s="264" t="s">
        <v>785</v>
      </c>
      <c r="C69" s="26" t="s">
        <v>574</v>
      </c>
      <c r="D69" s="26" t="s">
        <v>872</v>
      </c>
      <c r="E69" s="197" t="s">
        <v>998</v>
      </c>
      <c r="F69" s="27"/>
      <c r="G69" s="207" t="s">
        <v>945</v>
      </c>
      <c r="H69" s="13"/>
      <c r="I69" s="24">
        <v>10800000</v>
      </c>
      <c r="J69" s="238">
        <v>990000</v>
      </c>
      <c r="K69" s="91">
        <f t="shared" si="0"/>
        <v>9810000</v>
      </c>
    </row>
    <row r="70" spans="1:11" x14ac:dyDescent="0.25">
      <c r="A70" s="25">
        <v>45342</v>
      </c>
      <c r="B70" s="264" t="s">
        <v>114</v>
      </c>
      <c r="C70" s="26" t="s">
        <v>873</v>
      </c>
      <c r="D70" s="26" t="s">
        <v>874</v>
      </c>
      <c r="E70" s="197" t="s">
        <v>1006</v>
      </c>
      <c r="F70" s="27"/>
      <c r="G70" s="207" t="s">
        <v>953</v>
      </c>
      <c r="H70" s="13"/>
      <c r="I70" s="24">
        <v>10800000</v>
      </c>
      <c r="J70" s="238">
        <v>0</v>
      </c>
      <c r="K70" s="91">
        <f t="shared" si="0"/>
        <v>10800000</v>
      </c>
    </row>
    <row r="71" spans="1:11" x14ac:dyDescent="0.25">
      <c r="A71" s="25">
        <v>45343</v>
      </c>
      <c r="B71" s="264" t="s">
        <v>869</v>
      </c>
      <c r="C71" s="26" t="s">
        <v>877</v>
      </c>
      <c r="D71" s="26" t="s">
        <v>597</v>
      </c>
      <c r="E71" s="197" t="s">
        <v>1005</v>
      </c>
      <c r="F71" s="27"/>
      <c r="G71" s="207" t="s">
        <v>955</v>
      </c>
      <c r="H71" s="13"/>
      <c r="I71" s="24">
        <v>10800000</v>
      </c>
      <c r="J71" s="238">
        <v>900000</v>
      </c>
      <c r="K71" s="91">
        <f t="shared" si="0"/>
        <v>9900000</v>
      </c>
    </row>
    <row r="72" spans="1:11" x14ac:dyDescent="0.25">
      <c r="A72" s="25">
        <v>45343</v>
      </c>
      <c r="B72" s="264" t="s">
        <v>849</v>
      </c>
      <c r="C72" s="26" t="s">
        <v>878</v>
      </c>
      <c r="D72" s="26" t="s">
        <v>590</v>
      </c>
      <c r="E72" s="197" t="s">
        <v>1007</v>
      </c>
      <c r="F72" s="27"/>
      <c r="G72" s="207" t="s">
        <v>956</v>
      </c>
      <c r="H72" s="13"/>
      <c r="I72" s="24">
        <v>28800000</v>
      </c>
      <c r="J72" s="238">
        <v>2400000</v>
      </c>
      <c r="K72" s="91">
        <f t="shared" si="0"/>
        <v>26400000</v>
      </c>
    </row>
    <row r="73" spans="1:11" x14ac:dyDescent="0.25">
      <c r="A73" s="25">
        <v>45343</v>
      </c>
      <c r="B73" s="264" t="s">
        <v>541</v>
      </c>
      <c r="C73" s="26" t="s">
        <v>547</v>
      </c>
      <c r="D73" s="26" t="s">
        <v>879</v>
      </c>
      <c r="E73" s="197" t="s">
        <v>1008</v>
      </c>
      <c r="F73" s="27"/>
      <c r="G73" s="161" t="s">
        <v>957</v>
      </c>
      <c r="H73" s="13"/>
      <c r="I73" s="24">
        <v>7956000</v>
      </c>
      <c r="J73" s="238">
        <v>663000</v>
      </c>
      <c r="K73" s="91">
        <f t="shared" si="0"/>
        <v>7293000</v>
      </c>
    </row>
    <row r="74" spans="1:11" x14ac:dyDescent="0.25">
      <c r="A74" s="25">
        <v>45343</v>
      </c>
      <c r="B74" s="264" t="s">
        <v>777</v>
      </c>
      <c r="C74" s="26" t="s">
        <v>545</v>
      </c>
      <c r="D74" s="26" t="s">
        <v>577</v>
      </c>
      <c r="E74" s="197" t="s">
        <v>1009</v>
      </c>
      <c r="F74" s="27"/>
      <c r="G74" s="161" t="s">
        <v>958</v>
      </c>
      <c r="H74" s="13"/>
      <c r="I74" s="24">
        <v>10800000</v>
      </c>
      <c r="J74" s="238">
        <v>810000</v>
      </c>
      <c r="K74" s="91">
        <f t="shared" si="0"/>
        <v>9990000</v>
      </c>
    </row>
    <row r="75" spans="1:11" x14ac:dyDescent="0.25">
      <c r="A75" s="25">
        <v>45343</v>
      </c>
      <c r="B75" s="264" t="s">
        <v>542</v>
      </c>
      <c r="C75" s="26" t="s">
        <v>880</v>
      </c>
      <c r="D75" s="26" t="s">
        <v>805</v>
      </c>
      <c r="E75" s="197" t="s">
        <v>317</v>
      </c>
      <c r="F75" s="27"/>
      <c r="G75" s="161" t="s">
        <v>959</v>
      </c>
      <c r="H75" s="13"/>
      <c r="I75" s="24">
        <v>10800000</v>
      </c>
      <c r="J75" s="238">
        <v>810000</v>
      </c>
      <c r="K75" s="91">
        <f t="shared" si="0"/>
        <v>9990000</v>
      </c>
    </row>
    <row r="76" spans="1:11" x14ac:dyDescent="0.25">
      <c r="A76" s="25">
        <v>45343</v>
      </c>
      <c r="B76" s="264" t="s">
        <v>553</v>
      </c>
      <c r="C76" s="26" t="s">
        <v>806</v>
      </c>
      <c r="D76" s="26" t="s">
        <v>881</v>
      </c>
      <c r="E76" s="197" t="s">
        <v>998</v>
      </c>
      <c r="F76" s="27"/>
      <c r="G76" s="161" t="s">
        <v>960</v>
      </c>
      <c r="H76" s="13"/>
      <c r="I76" s="24">
        <v>10800000</v>
      </c>
      <c r="J76" s="238">
        <v>900000</v>
      </c>
      <c r="K76" s="91">
        <f t="shared" si="0"/>
        <v>9900000</v>
      </c>
    </row>
    <row r="77" spans="1:11" x14ac:dyDescent="0.25">
      <c r="A77" s="25">
        <v>45343</v>
      </c>
      <c r="B77" s="264" t="s">
        <v>784</v>
      </c>
      <c r="C77" s="26" t="s">
        <v>882</v>
      </c>
      <c r="D77" s="26" t="s">
        <v>585</v>
      </c>
      <c r="E77" s="197" t="s">
        <v>998</v>
      </c>
      <c r="F77" s="27"/>
      <c r="G77" s="161" t="s">
        <v>961</v>
      </c>
      <c r="H77" s="13"/>
      <c r="I77" s="24">
        <v>10800000</v>
      </c>
      <c r="J77" s="238">
        <v>450000</v>
      </c>
      <c r="K77" s="91">
        <f t="shared" si="0"/>
        <v>10350000</v>
      </c>
    </row>
    <row r="78" spans="1:11" x14ac:dyDescent="0.25">
      <c r="A78" s="25">
        <v>45343</v>
      </c>
      <c r="B78" s="264" t="s">
        <v>1024</v>
      </c>
      <c r="C78" s="26" t="s">
        <v>853</v>
      </c>
      <c r="D78" s="26" t="s">
        <v>117</v>
      </c>
      <c r="E78" s="197" t="s">
        <v>1009</v>
      </c>
      <c r="F78" s="27"/>
      <c r="G78" s="161" t="s">
        <v>962</v>
      </c>
      <c r="H78" s="13"/>
      <c r="I78" s="24">
        <v>10800000</v>
      </c>
      <c r="J78" s="238">
        <v>900000</v>
      </c>
      <c r="K78" s="91">
        <f t="shared" si="0"/>
        <v>9900000</v>
      </c>
    </row>
    <row r="79" spans="1:11" x14ac:dyDescent="0.25">
      <c r="A79" s="25">
        <v>45343</v>
      </c>
      <c r="B79" s="264" t="s">
        <v>544</v>
      </c>
      <c r="C79" s="26" t="s">
        <v>861</v>
      </c>
      <c r="D79" s="26" t="s">
        <v>870</v>
      </c>
      <c r="E79" s="197" t="s">
        <v>998</v>
      </c>
      <c r="F79" s="27"/>
      <c r="G79" s="161" t="s">
        <v>963</v>
      </c>
      <c r="H79" s="13"/>
      <c r="I79" s="24">
        <v>10800000</v>
      </c>
      <c r="J79" s="238">
        <v>810000</v>
      </c>
      <c r="K79" s="91">
        <f t="shared" si="0"/>
        <v>9990000</v>
      </c>
    </row>
    <row r="80" spans="1:11" x14ac:dyDescent="0.25">
      <c r="A80" s="25">
        <v>45343</v>
      </c>
      <c r="B80" s="264" t="s">
        <v>555</v>
      </c>
      <c r="C80" s="26" t="s">
        <v>883</v>
      </c>
      <c r="D80" s="26" t="s">
        <v>884</v>
      </c>
      <c r="E80" s="197" t="s">
        <v>1006</v>
      </c>
      <c r="F80" s="27"/>
      <c r="G80" s="161" t="s">
        <v>964</v>
      </c>
      <c r="H80" s="13"/>
      <c r="I80" s="24">
        <v>10800000</v>
      </c>
      <c r="J80" s="238">
        <v>0</v>
      </c>
      <c r="K80" s="91">
        <f t="shared" si="0"/>
        <v>10800000</v>
      </c>
    </row>
    <row r="81" spans="1:11" x14ac:dyDescent="0.25">
      <c r="A81" s="25">
        <v>45343</v>
      </c>
      <c r="B81" s="264" t="s">
        <v>556</v>
      </c>
      <c r="C81" s="26" t="s">
        <v>884</v>
      </c>
      <c r="D81" s="26" t="s">
        <v>883</v>
      </c>
      <c r="E81" s="197" t="s">
        <v>1006</v>
      </c>
      <c r="F81" s="27"/>
      <c r="G81" s="161" t="s">
        <v>965</v>
      </c>
      <c r="H81" s="13"/>
      <c r="I81" s="24">
        <v>10800000</v>
      </c>
      <c r="J81" s="238">
        <v>0</v>
      </c>
      <c r="K81" s="91">
        <f t="shared" si="0"/>
        <v>10800000</v>
      </c>
    </row>
    <row r="82" spans="1:11" x14ac:dyDescent="0.25">
      <c r="A82" s="25">
        <v>45343</v>
      </c>
      <c r="B82" s="264" t="s">
        <v>569</v>
      </c>
      <c r="C82" s="26" t="s">
        <v>885</v>
      </c>
      <c r="D82" s="26" t="s">
        <v>886</v>
      </c>
      <c r="E82" s="197" t="s">
        <v>1010</v>
      </c>
      <c r="F82" s="27"/>
      <c r="G82" s="161" t="s">
        <v>966</v>
      </c>
      <c r="H82" s="13"/>
      <c r="I82" s="24">
        <v>10800000</v>
      </c>
      <c r="J82" s="238">
        <v>810000</v>
      </c>
      <c r="K82" s="91">
        <f t="shared" si="0"/>
        <v>9990000</v>
      </c>
    </row>
    <row r="83" spans="1:11" x14ac:dyDescent="0.25">
      <c r="A83" s="25">
        <v>45343</v>
      </c>
      <c r="B83" s="264" t="s">
        <v>861</v>
      </c>
      <c r="C83" s="26" t="s">
        <v>887</v>
      </c>
      <c r="D83" s="26" t="s">
        <v>888</v>
      </c>
      <c r="E83" s="197" t="s">
        <v>311</v>
      </c>
      <c r="F83" s="27"/>
      <c r="G83" s="161" t="s">
        <v>967</v>
      </c>
      <c r="H83" s="13"/>
      <c r="I83" s="24">
        <v>10800000</v>
      </c>
      <c r="J83" s="238">
        <v>360000</v>
      </c>
      <c r="K83" s="91">
        <f t="shared" si="0"/>
        <v>10440000</v>
      </c>
    </row>
    <row r="84" spans="1:11" x14ac:dyDescent="0.25">
      <c r="A84" s="25">
        <v>45343</v>
      </c>
      <c r="B84" s="264" t="s">
        <v>105</v>
      </c>
      <c r="C84" s="26" t="s">
        <v>603</v>
      </c>
      <c r="D84" s="26" t="s">
        <v>889</v>
      </c>
      <c r="E84" s="197" t="s">
        <v>1011</v>
      </c>
      <c r="F84" s="27"/>
      <c r="G84" s="161" t="s">
        <v>968</v>
      </c>
      <c r="H84" s="13"/>
      <c r="I84" s="24">
        <v>34000000</v>
      </c>
      <c r="J84" s="238">
        <v>2550000</v>
      </c>
      <c r="K84" s="91">
        <f t="shared" si="0"/>
        <v>31450000</v>
      </c>
    </row>
    <row r="85" spans="1:11" x14ac:dyDescent="0.25">
      <c r="A85" s="25">
        <v>45343</v>
      </c>
      <c r="B85" s="264" t="s">
        <v>571</v>
      </c>
      <c r="C85" s="26" t="s">
        <v>605</v>
      </c>
      <c r="D85" s="26" t="s">
        <v>890</v>
      </c>
      <c r="E85" s="197" t="s">
        <v>1012</v>
      </c>
      <c r="F85" s="27"/>
      <c r="G85" s="161" t="s">
        <v>969</v>
      </c>
      <c r="H85" s="13"/>
      <c r="I85" s="24">
        <v>34000000</v>
      </c>
      <c r="J85" s="238">
        <v>2550000</v>
      </c>
      <c r="K85" s="91">
        <f t="shared" si="0"/>
        <v>31450000</v>
      </c>
    </row>
    <row r="86" spans="1:11" x14ac:dyDescent="0.25">
      <c r="A86" s="25">
        <v>45343</v>
      </c>
      <c r="B86" s="264" t="s">
        <v>575</v>
      </c>
      <c r="C86" s="26" t="s">
        <v>871</v>
      </c>
      <c r="D86" s="26" t="s">
        <v>891</v>
      </c>
      <c r="E86" s="197" t="s">
        <v>1005</v>
      </c>
      <c r="F86" s="27"/>
      <c r="G86" s="161" t="s">
        <v>970</v>
      </c>
      <c r="H86" s="13"/>
      <c r="I86" s="24">
        <v>10800000</v>
      </c>
      <c r="J86" s="238">
        <v>810000</v>
      </c>
      <c r="K86" s="91">
        <f t="shared" si="0"/>
        <v>9990000</v>
      </c>
    </row>
    <row r="87" spans="1:11" x14ac:dyDescent="0.25">
      <c r="A87" s="25">
        <v>45343</v>
      </c>
      <c r="B87" s="264" t="s">
        <v>880</v>
      </c>
      <c r="C87" s="26" t="s">
        <v>765</v>
      </c>
      <c r="D87" s="26" t="s">
        <v>892</v>
      </c>
      <c r="E87" s="197" t="s">
        <v>998</v>
      </c>
      <c r="F87" s="27"/>
      <c r="G87" s="161" t="s">
        <v>971</v>
      </c>
      <c r="H87" s="13"/>
      <c r="I87" s="24">
        <v>10800000</v>
      </c>
      <c r="J87" s="238">
        <v>810000</v>
      </c>
      <c r="K87" s="91">
        <f t="shared" si="0"/>
        <v>9990000</v>
      </c>
    </row>
    <row r="88" spans="1:11" x14ac:dyDescent="0.25">
      <c r="A88" s="25">
        <v>45344</v>
      </c>
      <c r="B88" s="264" t="s">
        <v>552</v>
      </c>
      <c r="C88" s="26" t="s">
        <v>875</v>
      </c>
      <c r="D88" s="26" t="s">
        <v>893</v>
      </c>
      <c r="E88" s="197" t="s">
        <v>1013</v>
      </c>
      <c r="F88" s="27"/>
      <c r="G88" s="161" t="s">
        <v>972</v>
      </c>
      <c r="H88" s="13"/>
      <c r="I88" s="24">
        <v>21200000</v>
      </c>
      <c r="J88" s="238">
        <v>1590000</v>
      </c>
      <c r="K88" s="91">
        <f t="shared" si="0"/>
        <v>19610000</v>
      </c>
    </row>
    <row r="89" spans="1:11" x14ac:dyDescent="0.25">
      <c r="A89" s="25">
        <v>45344</v>
      </c>
      <c r="B89" s="264" t="s">
        <v>568</v>
      </c>
      <c r="C89" s="26" t="s">
        <v>894</v>
      </c>
      <c r="D89" s="26" t="s">
        <v>895</v>
      </c>
      <c r="E89" s="197" t="s">
        <v>1006</v>
      </c>
      <c r="F89" s="27"/>
      <c r="G89" s="161" t="s">
        <v>973</v>
      </c>
      <c r="H89" s="13"/>
      <c r="I89" s="24">
        <v>10800000</v>
      </c>
      <c r="J89" s="238">
        <v>450000</v>
      </c>
      <c r="K89" s="91">
        <f t="shared" si="0"/>
        <v>10350000</v>
      </c>
    </row>
    <row r="90" spans="1:11" x14ac:dyDescent="0.25">
      <c r="A90" s="25">
        <v>45344</v>
      </c>
      <c r="B90" s="264" t="s">
        <v>868</v>
      </c>
      <c r="C90" s="26" t="s">
        <v>896</v>
      </c>
      <c r="D90" s="26" t="s">
        <v>897</v>
      </c>
      <c r="E90" s="197" t="s">
        <v>1014</v>
      </c>
      <c r="F90" s="27"/>
      <c r="G90" s="161" t="s">
        <v>974</v>
      </c>
      <c r="H90" s="13"/>
      <c r="I90" s="24">
        <v>32800000</v>
      </c>
      <c r="J90" s="238">
        <v>2186667</v>
      </c>
      <c r="K90" s="91">
        <f t="shared" ref="K90:K222" si="1">+I90-J90</f>
        <v>30613333</v>
      </c>
    </row>
    <row r="91" spans="1:11" x14ac:dyDescent="0.25">
      <c r="A91" s="25">
        <v>45344</v>
      </c>
      <c r="B91" s="264" t="s">
        <v>1071</v>
      </c>
      <c r="C91" s="26" t="s">
        <v>793</v>
      </c>
      <c r="D91" s="26" t="s">
        <v>898</v>
      </c>
      <c r="E91" s="197" t="s">
        <v>1010</v>
      </c>
      <c r="F91" s="27"/>
      <c r="G91" s="161" t="s">
        <v>975</v>
      </c>
      <c r="H91" s="13"/>
      <c r="I91" s="24">
        <v>10800000</v>
      </c>
      <c r="J91" s="238">
        <v>720000</v>
      </c>
      <c r="K91" s="91">
        <f t="shared" si="1"/>
        <v>10080000</v>
      </c>
    </row>
    <row r="92" spans="1:11" x14ac:dyDescent="0.25">
      <c r="A92" s="25">
        <v>45344</v>
      </c>
      <c r="B92" s="264" t="s">
        <v>872</v>
      </c>
      <c r="C92" s="26" t="s">
        <v>899</v>
      </c>
      <c r="D92" s="26" t="s">
        <v>900</v>
      </c>
      <c r="E92" s="197" t="s">
        <v>1015</v>
      </c>
      <c r="F92" s="27"/>
      <c r="G92" s="161" t="s">
        <v>976</v>
      </c>
      <c r="H92" s="13"/>
      <c r="I92" s="24">
        <v>10800000</v>
      </c>
      <c r="J92" s="238">
        <v>0</v>
      </c>
      <c r="K92" s="91">
        <f t="shared" si="1"/>
        <v>10800000</v>
      </c>
    </row>
    <row r="93" spans="1:11" x14ac:dyDescent="0.25">
      <c r="A93" s="25">
        <v>45348</v>
      </c>
      <c r="B93" s="264" t="s">
        <v>1688</v>
      </c>
      <c r="C93" s="26" t="s">
        <v>902</v>
      </c>
      <c r="D93" s="26" t="s">
        <v>903</v>
      </c>
      <c r="E93" s="197" t="s">
        <v>1010</v>
      </c>
      <c r="F93" s="27"/>
      <c r="G93" s="161" t="s">
        <v>978</v>
      </c>
      <c r="H93" s="13"/>
      <c r="I93" s="24">
        <v>10800000</v>
      </c>
      <c r="J93" s="238">
        <v>0</v>
      </c>
      <c r="K93" s="91">
        <f t="shared" si="1"/>
        <v>10800000</v>
      </c>
    </row>
    <row r="94" spans="1:11" x14ac:dyDescent="0.25">
      <c r="A94" s="25">
        <v>45348</v>
      </c>
      <c r="B94" s="264" t="s">
        <v>1070</v>
      </c>
      <c r="C94" s="26" t="s">
        <v>893</v>
      </c>
      <c r="D94" s="26" t="s">
        <v>904</v>
      </c>
      <c r="E94" s="197" t="s">
        <v>1010</v>
      </c>
      <c r="F94" s="27"/>
      <c r="G94" s="161" t="s">
        <v>979</v>
      </c>
      <c r="H94" s="13"/>
      <c r="I94" s="24">
        <v>10800000</v>
      </c>
      <c r="J94" s="238">
        <v>360000</v>
      </c>
      <c r="K94" s="91">
        <f t="shared" si="1"/>
        <v>10440000</v>
      </c>
    </row>
    <row r="95" spans="1:11" x14ac:dyDescent="0.25">
      <c r="A95" s="25">
        <v>45348</v>
      </c>
      <c r="B95" s="264" t="s">
        <v>589</v>
      </c>
      <c r="C95" s="26" t="s">
        <v>905</v>
      </c>
      <c r="D95" s="26" t="s">
        <v>906</v>
      </c>
      <c r="E95" s="197" t="s">
        <v>998</v>
      </c>
      <c r="F95" s="27"/>
      <c r="G95" s="161" t="s">
        <v>980</v>
      </c>
      <c r="H95" s="13"/>
      <c r="I95" s="24">
        <v>10800000</v>
      </c>
      <c r="J95" s="238">
        <v>360000</v>
      </c>
      <c r="K95" s="91">
        <f t="shared" si="1"/>
        <v>10440000</v>
      </c>
    </row>
    <row r="96" spans="1:11" x14ac:dyDescent="0.25">
      <c r="A96" s="25">
        <v>45348</v>
      </c>
      <c r="B96" s="264" t="s">
        <v>1027</v>
      </c>
      <c r="C96" s="26" t="s">
        <v>901</v>
      </c>
      <c r="D96" s="26" t="s">
        <v>907</v>
      </c>
      <c r="E96" s="197" t="s">
        <v>317</v>
      </c>
      <c r="F96" s="27"/>
      <c r="G96" s="161" t="s">
        <v>981</v>
      </c>
      <c r="H96" s="13"/>
      <c r="I96" s="24">
        <v>10800000</v>
      </c>
      <c r="J96" s="249">
        <v>0</v>
      </c>
      <c r="K96" s="91">
        <f t="shared" si="1"/>
        <v>10800000</v>
      </c>
    </row>
    <row r="97" spans="1:11" x14ac:dyDescent="0.25">
      <c r="A97" s="25">
        <v>45348</v>
      </c>
      <c r="B97" s="264" t="s">
        <v>790</v>
      </c>
      <c r="C97" s="26" t="s">
        <v>908</v>
      </c>
      <c r="D97" s="26" t="s">
        <v>909</v>
      </c>
      <c r="E97" s="197" t="s">
        <v>1016</v>
      </c>
      <c r="F97" s="27"/>
      <c r="G97" s="161" t="s">
        <v>982</v>
      </c>
      <c r="H97" s="13"/>
      <c r="I97" s="24">
        <v>24000000</v>
      </c>
      <c r="J97" s="249">
        <v>0</v>
      </c>
      <c r="K97" s="91">
        <f t="shared" si="1"/>
        <v>24000000</v>
      </c>
    </row>
    <row r="98" spans="1:11" x14ac:dyDescent="0.25">
      <c r="A98" s="25">
        <v>45348</v>
      </c>
      <c r="B98" s="264" t="s">
        <v>791</v>
      </c>
      <c r="C98" s="26" t="s">
        <v>795</v>
      </c>
      <c r="D98" s="26" t="s">
        <v>910</v>
      </c>
      <c r="E98" s="197" t="s">
        <v>1017</v>
      </c>
      <c r="F98" s="27"/>
      <c r="G98" s="161" t="s">
        <v>983</v>
      </c>
      <c r="H98" s="13"/>
      <c r="I98" s="24">
        <v>10800000</v>
      </c>
      <c r="J98" s="249">
        <v>360000</v>
      </c>
      <c r="K98" s="91">
        <f t="shared" si="1"/>
        <v>10440000</v>
      </c>
    </row>
    <row r="99" spans="1:11" x14ac:dyDescent="0.25">
      <c r="A99" s="25">
        <v>45348</v>
      </c>
      <c r="B99" s="264" t="s">
        <v>874</v>
      </c>
      <c r="C99" s="26" t="s">
        <v>911</v>
      </c>
      <c r="D99" s="26" t="s">
        <v>912</v>
      </c>
      <c r="E99" s="197" t="s">
        <v>1018</v>
      </c>
      <c r="F99" s="27"/>
      <c r="G99" s="161" t="s">
        <v>984</v>
      </c>
      <c r="H99" s="13"/>
      <c r="I99" s="24">
        <v>32000000</v>
      </c>
      <c r="J99" s="249">
        <v>0</v>
      </c>
      <c r="K99" s="91">
        <f t="shared" si="1"/>
        <v>32000000</v>
      </c>
    </row>
    <row r="100" spans="1:11" x14ac:dyDescent="0.25">
      <c r="A100" s="25">
        <v>45348</v>
      </c>
      <c r="B100" s="264" t="s">
        <v>1031</v>
      </c>
      <c r="C100" s="26" t="s">
        <v>913</v>
      </c>
      <c r="D100" s="26" t="s">
        <v>914</v>
      </c>
      <c r="E100" s="197" t="s">
        <v>1019</v>
      </c>
      <c r="F100" s="27"/>
      <c r="G100" s="161" t="s">
        <v>985</v>
      </c>
      <c r="H100" s="13"/>
      <c r="I100" s="24">
        <v>12800000</v>
      </c>
      <c r="J100" s="249">
        <v>0</v>
      </c>
      <c r="K100" s="91">
        <f t="shared" si="1"/>
        <v>12800000</v>
      </c>
    </row>
    <row r="101" spans="1:11" x14ac:dyDescent="0.25">
      <c r="A101" s="25">
        <v>45348</v>
      </c>
      <c r="B101" s="264" t="s">
        <v>876</v>
      </c>
      <c r="C101" s="26" t="s">
        <v>876</v>
      </c>
      <c r="D101" s="26" t="s">
        <v>915</v>
      </c>
      <c r="E101" s="197" t="s">
        <v>1020</v>
      </c>
      <c r="F101" s="27"/>
      <c r="G101" s="161" t="s">
        <v>986</v>
      </c>
      <c r="H101" s="13"/>
      <c r="I101" s="24">
        <v>34000000</v>
      </c>
      <c r="J101" s="238">
        <v>1133333</v>
      </c>
      <c r="K101" s="91">
        <f t="shared" si="1"/>
        <v>32866667</v>
      </c>
    </row>
    <row r="102" spans="1:11" x14ac:dyDescent="0.25">
      <c r="A102" s="25">
        <v>45348</v>
      </c>
      <c r="B102" s="264" t="s">
        <v>1068</v>
      </c>
      <c r="C102" s="26" t="s">
        <v>916</v>
      </c>
      <c r="D102" s="26" t="s">
        <v>917</v>
      </c>
      <c r="E102" s="197" t="s">
        <v>1006</v>
      </c>
      <c r="F102" s="27"/>
      <c r="G102" s="161" t="s">
        <v>987</v>
      </c>
      <c r="H102" s="13"/>
      <c r="I102" s="24">
        <v>10800000</v>
      </c>
      <c r="J102" s="238">
        <v>360000</v>
      </c>
      <c r="K102" s="91">
        <f t="shared" si="1"/>
        <v>10440000</v>
      </c>
    </row>
    <row r="103" spans="1:11" x14ac:dyDescent="0.25">
      <c r="A103" s="25">
        <v>45348</v>
      </c>
      <c r="B103" s="264" t="s">
        <v>1143</v>
      </c>
      <c r="C103" s="26" t="s">
        <v>764</v>
      </c>
      <c r="D103" s="26" t="s">
        <v>911</v>
      </c>
      <c r="E103" s="197" t="s">
        <v>1006</v>
      </c>
      <c r="F103" s="27"/>
      <c r="G103" s="161" t="s">
        <v>988</v>
      </c>
      <c r="H103" s="13"/>
      <c r="I103" s="24">
        <v>10800000</v>
      </c>
      <c r="J103" s="238">
        <v>360000</v>
      </c>
      <c r="K103" s="91">
        <f t="shared" si="1"/>
        <v>10440000</v>
      </c>
    </row>
    <row r="104" spans="1:11" x14ac:dyDescent="0.25">
      <c r="A104" s="25">
        <v>45348</v>
      </c>
      <c r="B104" s="264" t="s">
        <v>597</v>
      </c>
      <c r="C104" s="26" t="s">
        <v>918</v>
      </c>
      <c r="D104" s="26" t="s">
        <v>128</v>
      </c>
      <c r="E104" s="197" t="s">
        <v>1006</v>
      </c>
      <c r="F104" s="27"/>
      <c r="G104" s="207" t="s">
        <v>989</v>
      </c>
      <c r="H104" s="13"/>
      <c r="I104" s="24">
        <v>10800000</v>
      </c>
      <c r="J104" s="249">
        <v>0</v>
      </c>
      <c r="K104" s="91">
        <f t="shared" si="1"/>
        <v>10800000</v>
      </c>
    </row>
    <row r="105" spans="1:11" x14ac:dyDescent="0.25">
      <c r="A105" s="25">
        <v>45348</v>
      </c>
      <c r="B105" s="264" t="s">
        <v>1065</v>
      </c>
      <c r="C105" s="26" t="s">
        <v>124</v>
      </c>
      <c r="D105" s="26" t="s">
        <v>124</v>
      </c>
      <c r="E105" s="197" t="s">
        <v>1010</v>
      </c>
      <c r="F105" s="27"/>
      <c r="G105" s="207" t="s">
        <v>977</v>
      </c>
      <c r="H105" s="13"/>
      <c r="I105" s="24">
        <v>10800000</v>
      </c>
      <c r="J105" s="249">
        <v>360000</v>
      </c>
      <c r="K105" s="91">
        <f t="shared" si="1"/>
        <v>10440000</v>
      </c>
    </row>
    <row r="106" spans="1:11" x14ac:dyDescent="0.25">
      <c r="A106" s="25">
        <v>45349</v>
      </c>
      <c r="B106" s="264" t="s">
        <v>587</v>
      </c>
      <c r="C106" s="26" t="s">
        <v>610</v>
      </c>
      <c r="D106" s="26" t="s">
        <v>919</v>
      </c>
      <c r="E106" s="197" t="s">
        <v>1015</v>
      </c>
      <c r="F106" s="27"/>
      <c r="G106" s="207" t="s">
        <v>990</v>
      </c>
      <c r="H106" s="13"/>
      <c r="I106" s="24">
        <v>10800000</v>
      </c>
      <c r="J106" s="249">
        <v>360000</v>
      </c>
      <c r="K106" s="91">
        <f t="shared" si="1"/>
        <v>10440000</v>
      </c>
    </row>
    <row r="107" spans="1:11" x14ac:dyDescent="0.25">
      <c r="A107" s="25">
        <v>45350</v>
      </c>
      <c r="B107" s="264" t="s">
        <v>873</v>
      </c>
      <c r="C107" s="26" t="s">
        <v>579</v>
      </c>
      <c r="D107" s="26" t="s">
        <v>920</v>
      </c>
      <c r="E107" s="197" t="s">
        <v>1021</v>
      </c>
      <c r="F107" s="27"/>
      <c r="G107" s="207" t="s">
        <v>991</v>
      </c>
      <c r="H107" s="13"/>
      <c r="I107" s="24">
        <v>10800000</v>
      </c>
      <c r="J107" s="249">
        <v>0</v>
      </c>
      <c r="K107" s="91">
        <f t="shared" si="1"/>
        <v>10800000</v>
      </c>
    </row>
    <row r="108" spans="1:11" x14ac:dyDescent="0.25">
      <c r="A108" s="25">
        <v>45350</v>
      </c>
      <c r="B108" s="264" t="s">
        <v>884</v>
      </c>
      <c r="C108" s="26" t="s">
        <v>921</v>
      </c>
      <c r="D108" s="26" t="s">
        <v>922</v>
      </c>
      <c r="E108" s="197" t="s">
        <v>1021</v>
      </c>
      <c r="F108" s="27"/>
      <c r="G108" s="207" t="s">
        <v>992</v>
      </c>
      <c r="H108" s="13"/>
      <c r="I108" s="24">
        <v>10800000</v>
      </c>
      <c r="J108" s="249">
        <v>0</v>
      </c>
      <c r="K108" s="91">
        <f t="shared" si="1"/>
        <v>10800000</v>
      </c>
    </row>
    <row r="109" spans="1:11" x14ac:dyDescent="0.25">
      <c r="A109" s="25">
        <v>45350</v>
      </c>
      <c r="B109" s="264" t="s">
        <v>117</v>
      </c>
      <c r="C109" s="26" t="s">
        <v>923</v>
      </c>
      <c r="D109" s="26" t="s">
        <v>599</v>
      </c>
      <c r="E109" s="197" t="s">
        <v>1022</v>
      </c>
      <c r="F109" s="27"/>
      <c r="G109" s="207" t="s">
        <v>993</v>
      </c>
      <c r="H109" s="13"/>
      <c r="I109" s="24">
        <v>10800000</v>
      </c>
      <c r="J109" s="249">
        <v>0</v>
      </c>
      <c r="K109" s="91">
        <f t="shared" si="1"/>
        <v>10800000</v>
      </c>
    </row>
    <row r="110" spans="1:11" x14ac:dyDescent="0.25">
      <c r="A110" s="25">
        <v>45350</v>
      </c>
      <c r="B110" s="264" t="s">
        <v>585</v>
      </c>
      <c r="C110" s="26" t="s">
        <v>924</v>
      </c>
      <c r="D110" s="26" t="s">
        <v>604</v>
      </c>
      <c r="E110" s="197" t="s">
        <v>1023</v>
      </c>
      <c r="F110" s="27"/>
      <c r="G110" s="207" t="s">
        <v>994</v>
      </c>
      <c r="H110" s="13"/>
      <c r="I110" s="24">
        <v>28000000</v>
      </c>
      <c r="J110" s="249">
        <v>700000</v>
      </c>
      <c r="K110" s="223">
        <f t="shared" si="1"/>
        <v>27300000</v>
      </c>
    </row>
    <row r="111" spans="1:11" x14ac:dyDescent="0.25">
      <c r="A111" s="25">
        <v>45350</v>
      </c>
      <c r="B111" s="264" t="s">
        <v>593</v>
      </c>
      <c r="C111" s="26" t="s">
        <v>900</v>
      </c>
      <c r="D111" s="26" t="s">
        <v>925</v>
      </c>
      <c r="E111" s="197" t="s">
        <v>317</v>
      </c>
      <c r="F111" s="27"/>
      <c r="G111" s="207" t="s">
        <v>995</v>
      </c>
      <c r="H111" s="13"/>
      <c r="I111" s="24">
        <v>10800000</v>
      </c>
      <c r="J111" s="249">
        <v>0</v>
      </c>
      <c r="K111" s="91">
        <f t="shared" si="1"/>
        <v>10800000</v>
      </c>
    </row>
    <row r="112" spans="1:11" x14ac:dyDescent="0.25">
      <c r="A112" s="25">
        <v>45351</v>
      </c>
      <c r="B112" s="264" t="s">
        <v>1063</v>
      </c>
      <c r="C112" s="250" t="s">
        <v>766</v>
      </c>
      <c r="D112" s="250" t="s">
        <v>913</v>
      </c>
      <c r="E112" s="197" t="s">
        <v>1015</v>
      </c>
      <c r="F112" s="27"/>
      <c r="G112" s="207" t="s">
        <v>996</v>
      </c>
      <c r="H112" s="13"/>
      <c r="I112" s="24">
        <v>10800000</v>
      </c>
      <c r="J112" s="249">
        <v>0</v>
      </c>
      <c r="K112" s="91">
        <f t="shared" si="1"/>
        <v>10800000</v>
      </c>
    </row>
    <row r="113" spans="1:11" x14ac:dyDescent="0.25">
      <c r="A113" s="25">
        <v>45351</v>
      </c>
      <c r="B113" s="264" t="s">
        <v>883</v>
      </c>
      <c r="C113" s="250" t="s">
        <v>926</v>
      </c>
      <c r="D113" s="250" t="s">
        <v>792</v>
      </c>
      <c r="E113" s="197" t="s">
        <v>998</v>
      </c>
      <c r="F113" s="27"/>
      <c r="G113" s="207" t="s">
        <v>997</v>
      </c>
      <c r="H113" s="13"/>
      <c r="I113" s="24">
        <v>10800000</v>
      </c>
      <c r="J113" s="249">
        <v>0</v>
      </c>
      <c r="K113" s="91">
        <f t="shared" si="1"/>
        <v>10800000</v>
      </c>
    </row>
    <row r="114" spans="1:11" x14ac:dyDescent="0.25">
      <c r="A114" s="25">
        <v>45352</v>
      </c>
      <c r="B114" s="264" t="s">
        <v>1066</v>
      </c>
      <c r="C114" s="250" t="s">
        <v>1697</v>
      </c>
      <c r="D114" s="250" t="s">
        <v>1150</v>
      </c>
      <c r="E114" s="197" t="s">
        <v>1016</v>
      </c>
      <c r="F114" s="27"/>
      <c r="G114" s="207" t="s">
        <v>1726</v>
      </c>
      <c r="H114" s="13"/>
      <c r="I114" s="24">
        <v>24000000</v>
      </c>
      <c r="J114" s="249">
        <v>0</v>
      </c>
      <c r="K114" s="91">
        <f t="shared" si="1"/>
        <v>24000000</v>
      </c>
    </row>
    <row r="115" spans="1:11" x14ac:dyDescent="0.25">
      <c r="A115" s="25">
        <v>45355</v>
      </c>
      <c r="B115" s="264" t="s">
        <v>1062</v>
      </c>
      <c r="C115" s="250" t="s">
        <v>1698</v>
      </c>
      <c r="D115" s="250" t="s">
        <v>1689</v>
      </c>
      <c r="E115" s="197" t="s">
        <v>1016</v>
      </c>
      <c r="F115" s="27"/>
      <c r="G115" s="207" t="s">
        <v>1727</v>
      </c>
      <c r="H115" s="13"/>
      <c r="I115" s="24">
        <v>24000000</v>
      </c>
      <c r="J115" s="249">
        <v>0</v>
      </c>
      <c r="K115" s="91">
        <f t="shared" si="1"/>
        <v>24000000</v>
      </c>
    </row>
    <row r="116" spans="1:11" x14ac:dyDescent="0.25">
      <c r="A116" s="25">
        <v>45356</v>
      </c>
      <c r="B116" s="264" t="s">
        <v>907</v>
      </c>
      <c r="C116" s="250" t="s">
        <v>1675</v>
      </c>
      <c r="D116" s="250" t="s">
        <v>1699</v>
      </c>
      <c r="E116" s="197" t="s">
        <v>1006</v>
      </c>
      <c r="F116" s="27"/>
      <c r="G116" s="207" t="s">
        <v>1728</v>
      </c>
      <c r="H116" s="13"/>
      <c r="I116" s="24">
        <v>10800000</v>
      </c>
      <c r="J116" s="249">
        <v>0</v>
      </c>
      <c r="K116" s="91">
        <f t="shared" si="1"/>
        <v>10800000</v>
      </c>
    </row>
    <row r="117" spans="1:11" x14ac:dyDescent="0.25">
      <c r="A117" s="25">
        <v>45356</v>
      </c>
      <c r="B117" s="264" t="s">
        <v>1075</v>
      </c>
      <c r="C117" s="250" t="s">
        <v>1431</v>
      </c>
      <c r="D117" s="250" t="s">
        <v>1156</v>
      </c>
      <c r="E117" s="197" t="s">
        <v>1010</v>
      </c>
      <c r="F117" s="27"/>
      <c r="G117" s="207" t="s">
        <v>1729</v>
      </c>
      <c r="H117" s="13"/>
      <c r="I117" s="24">
        <v>10800000</v>
      </c>
      <c r="J117" s="249">
        <v>0</v>
      </c>
      <c r="K117" s="91">
        <f t="shared" si="1"/>
        <v>10800000</v>
      </c>
    </row>
    <row r="118" spans="1:11" x14ac:dyDescent="0.25">
      <c r="A118" s="25">
        <v>45356</v>
      </c>
      <c r="B118" s="264" t="s">
        <v>909</v>
      </c>
      <c r="C118" s="250" t="s">
        <v>1418</v>
      </c>
      <c r="D118" s="250" t="s">
        <v>1697</v>
      </c>
      <c r="E118" s="197" t="s">
        <v>1762</v>
      </c>
      <c r="F118" s="27"/>
      <c r="G118" s="207" t="s">
        <v>1730</v>
      </c>
      <c r="H118" s="13"/>
      <c r="I118" s="24">
        <v>12400000</v>
      </c>
      <c r="J118" s="249">
        <v>0</v>
      </c>
      <c r="K118" s="91">
        <f t="shared" si="1"/>
        <v>12400000</v>
      </c>
    </row>
    <row r="119" spans="1:11" x14ac:dyDescent="0.25">
      <c r="A119" s="25">
        <v>45356</v>
      </c>
      <c r="B119" s="264" t="s">
        <v>1673</v>
      </c>
      <c r="C119" s="250" t="s">
        <v>167</v>
      </c>
      <c r="D119" s="250" t="s">
        <v>1679</v>
      </c>
      <c r="E119" s="197" t="s">
        <v>1763</v>
      </c>
      <c r="F119" s="27"/>
      <c r="G119" s="207" t="s">
        <v>809</v>
      </c>
      <c r="H119" s="13"/>
      <c r="I119" s="24">
        <v>10561300</v>
      </c>
      <c r="J119" s="249">
        <v>10561300</v>
      </c>
      <c r="K119" s="91">
        <f t="shared" si="1"/>
        <v>0</v>
      </c>
    </row>
    <row r="120" spans="1:11" x14ac:dyDescent="0.25">
      <c r="A120" s="25">
        <v>45356</v>
      </c>
      <c r="B120" s="264" t="s">
        <v>910</v>
      </c>
      <c r="C120" s="250" t="s">
        <v>1689</v>
      </c>
      <c r="D120" s="250" t="s">
        <v>1424</v>
      </c>
      <c r="E120" s="197" t="s">
        <v>1764</v>
      </c>
      <c r="F120" s="27"/>
      <c r="G120" s="207" t="s">
        <v>1731</v>
      </c>
      <c r="H120" s="13"/>
      <c r="I120" s="24">
        <v>19092000</v>
      </c>
      <c r="J120" s="249">
        <v>0</v>
      </c>
      <c r="K120" s="91">
        <f t="shared" si="1"/>
        <v>19092000</v>
      </c>
    </row>
    <row r="121" spans="1:11" x14ac:dyDescent="0.25">
      <c r="A121" s="25">
        <v>45358</v>
      </c>
      <c r="B121" s="264" t="s">
        <v>914</v>
      </c>
      <c r="C121" s="250" t="s">
        <v>1691</v>
      </c>
      <c r="D121" s="250" t="s">
        <v>1417</v>
      </c>
      <c r="E121" s="197" t="s">
        <v>1765</v>
      </c>
      <c r="F121" s="27"/>
      <c r="G121" s="207" t="s">
        <v>1732</v>
      </c>
      <c r="H121" s="13"/>
      <c r="I121" s="24">
        <v>24000000</v>
      </c>
      <c r="J121" s="249">
        <v>0</v>
      </c>
      <c r="K121" s="91">
        <f t="shared" si="1"/>
        <v>24000000</v>
      </c>
    </row>
    <row r="122" spans="1:11" x14ac:dyDescent="0.25">
      <c r="A122" s="25">
        <v>45358</v>
      </c>
      <c r="B122" s="264" t="s">
        <v>1077</v>
      </c>
      <c r="C122" s="250" t="s">
        <v>118</v>
      </c>
      <c r="D122" s="250" t="s">
        <v>1157</v>
      </c>
      <c r="E122" s="197" t="s">
        <v>1766</v>
      </c>
      <c r="F122" s="27"/>
      <c r="G122" s="207" t="s">
        <v>1733</v>
      </c>
      <c r="H122" s="13"/>
      <c r="I122" s="24">
        <v>10800000</v>
      </c>
      <c r="J122" s="249">
        <v>0</v>
      </c>
      <c r="K122" s="91">
        <f t="shared" si="1"/>
        <v>10800000</v>
      </c>
    </row>
    <row r="123" spans="1:11" x14ac:dyDescent="0.25">
      <c r="A123" s="25">
        <v>45358</v>
      </c>
      <c r="B123" s="264" t="s">
        <v>1148</v>
      </c>
      <c r="C123" s="250" t="s">
        <v>1434</v>
      </c>
      <c r="D123" s="250" t="s">
        <v>1700</v>
      </c>
      <c r="E123" s="197" t="s">
        <v>1766</v>
      </c>
      <c r="F123" s="27"/>
      <c r="G123" s="207" t="s">
        <v>1734</v>
      </c>
      <c r="H123" s="13"/>
      <c r="I123" s="24">
        <v>10800000</v>
      </c>
      <c r="J123" s="249">
        <v>0</v>
      </c>
      <c r="K123" s="91">
        <f t="shared" si="1"/>
        <v>10800000</v>
      </c>
    </row>
    <row r="124" spans="1:11" x14ac:dyDescent="0.25">
      <c r="A124" s="25">
        <v>45358</v>
      </c>
      <c r="B124" s="264" t="s">
        <v>128</v>
      </c>
      <c r="C124" s="250" t="s">
        <v>1436</v>
      </c>
      <c r="D124" s="250" t="s">
        <v>1694</v>
      </c>
      <c r="E124" s="197" t="s">
        <v>1005</v>
      </c>
      <c r="F124" s="27"/>
      <c r="G124" s="207" t="s">
        <v>1735</v>
      </c>
      <c r="H124" s="13"/>
      <c r="I124" s="24">
        <v>10800000</v>
      </c>
      <c r="J124" s="249">
        <v>0</v>
      </c>
      <c r="K124" s="91">
        <f t="shared" si="1"/>
        <v>10800000</v>
      </c>
    </row>
    <row r="125" spans="1:11" x14ac:dyDescent="0.25">
      <c r="A125" s="25">
        <v>45358</v>
      </c>
      <c r="B125" s="264" t="s">
        <v>789</v>
      </c>
      <c r="C125" s="250" t="s">
        <v>1701</v>
      </c>
      <c r="D125" s="250" t="s">
        <v>619</v>
      </c>
      <c r="E125" s="197" t="s">
        <v>1767</v>
      </c>
      <c r="F125" s="27"/>
      <c r="G125" s="207" t="s">
        <v>1736</v>
      </c>
      <c r="H125" s="13"/>
      <c r="I125" s="24">
        <v>24000000</v>
      </c>
      <c r="J125" s="249">
        <v>0</v>
      </c>
      <c r="K125" s="91">
        <f t="shared" si="1"/>
        <v>24000000</v>
      </c>
    </row>
    <row r="126" spans="1:11" x14ac:dyDescent="0.25">
      <c r="A126" s="25">
        <v>45358</v>
      </c>
      <c r="B126" s="264" t="s">
        <v>911</v>
      </c>
      <c r="C126" s="250" t="s">
        <v>1687</v>
      </c>
      <c r="D126" s="250" t="s">
        <v>1433</v>
      </c>
      <c r="E126" s="197" t="s">
        <v>1768</v>
      </c>
      <c r="F126" s="27"/>
      <c r="G126" s="207" t="s">
        <v>1737</v>
      </c>
      <c r="H126" s="13"/>
      <c r="I126" s="24">
        <v>11532000</v>
      </c>
      <c r="J126" s="249">
        <v>0</v>
      </c>
      <c r="K126" s="91">
        <f t="shared" si="1"/>
        <v>11532000</v>
      </c>
    </row>
    <row r="127" spans="1:11" x14ac:dyDescent="0.25">
      <c r="A127" s="25">
        <v>45362</v>
      </c>
      <c r="B127" s="264" t="s">
        <v>1147</v>
      </c>
      <c r="C127" s="250" t="s">
        <v>1514</v>
      </c>
      <c r="D127" s="250" t="s">
        <v>1686</v>
      </c>
      <c r="E127" s="197" t="s">
        <v>1010</v>
      </c>
      <c r="F127" s="27"/>
      <c r="G127" s="207" t="s">
        <v>1738</v>
      </c>
      <c r="H127" s="13"/>
      <c r="I127" s="24">
        <v>10800000</v>
      </c>
      <c r="J127" s="249">
        <v>0</v>
      </c>
      <c r="K127" s="91">
        <f t="shared" si="1"/>
        <v>10800000</v>
      </c>
    </row>
    <row r="128" spans="1:11" x14ac:dyDescent="0.25">
      <c r="A128" s="25">
        <v>45362</v>
      </c>
      <c r="B128" s="264" t="s">
        <v>604</v>
      </c>
      <c r="C128" s="250" t="s">
        <v>1702</v>
      </c>
      <c r="D128" s="250" t="s">
        <v>1687</v>
      </c>
      <c r="E128" s="197" t="s">
        <v>1769</v>
      </c>
      <c r="F128" s="27"/>
      <c r="G128" s="207" t="s">
        <v>1739</v>
      </c>
      <c r="H128" s="13"/>
      <c r="I128" s="24">
        <v>19052000</v>
      </c>
      <c r="J128" s="249">
        <v>0</v>
      </c>
      <c r="K128" s="91">
        <f t="shared" si="1"/>
        <v>19052000</v>
      </c>
    </row>
    <row r="129" spans="1:11" x14ac:dyDescent="0.25">
      <c r="A129" s="25">
        <v>45362</v>
      </c>
      <c r="B129" s="264" t="s">
        <v>489</v>
      </c>
      <c r="C129" s="250" t="s">
        <v>1692</v>
      </c>
      <c r="D129" s="250" t="s">
        <v>1428</v>
      </c>
      <c r="E129" s="197" t="s">
        <v>1022</v>
      </c>
      <c r="F129" s="27"/>
      <c r="G129" s="207" t="s">
        <v>1740</v>
      </c>
      <c r="H129" s="13"/>
      <c r="I129" s="24">
        <v>10800000</v>
      </c>
      <c r="J129" s="249">
        <v>0</v>
      </c>
      <c r="K129" s="91">
        <f t="shared" si="1"/>
        <v>10800000</v>
      </c>
    </row>
    <row r="130" spans="1:11" x14ac:dyDescent="0.25">
      <c r="A130" s="25">
        <v>45362</v>
      </c>
      <c r="B130" s="264" t="s">
        <v>606</v>
      </c>
      <c r="C130" s="250" t="s">
        <v>1703</v>
      </c>
      <c r="D130" s="250" t="s">
        <v>1704</v>
      </c>
      <c r="E130" s="197" t="s">
        <v>1770</v>
      </c>
      <c r="F130" s="27"/>
      <c r="G130" s="207" t="s">
        <v>1741</v>
      </c>
      <c r="H130" s="13"/>
      <c r="I130" s="24">
        <v>19052000</v>
      </c>
      <c r="J130" s="249">
        <v>0</v>
      </c>
      <c r="K130" s="91">
        <f t="shared" si="1"/>
        <v>19052000</v>
      </c>
    </row>
    <row r="131" spans="1:11" x14ac:dyDescent="0.25">
      <c r="A131" s="25">
        <v>45363</v>
      </c>
      <c r="B131" s="264" t="s">
        <v>1158</v>
      </c>
      <c r="C131" s="250" t="s">
        <v>1705</v>
      </c>
      <c r="D131" s="250" t="s">
        <v>1705</v>
      </c>
      <c r="E131" s="197" t="s">
        <v>1771</v>
      </c>
      <c r="F131" s="27"/>
      <c r="G131" s="207" t="s">
        <v>1742</v>
      </c>
      <c r="H131" s="13"/>
      <c r="I131" s="24">
        <v>26200000</v>
      </c>
      <c r="J131" s="249">
        <v>0</v>
      </c>
      <c r="K131" s="91">
        <f t="shared" si="1"/>
        <v>26200000</v>
      </c>
    </row>
    <row r="132" spans="1:11" x14ac:dyDescent="0.25">
      <c r="A132" s="25">
        <v>45365</v>
      </c>
      <c r="B132" s="264" t="s">
        <v>1420</v>
      </c>
      <c r="C132" s="250" t="s">
        <v>1706</v>
      </c>
      <c r="D132" s="250" t="s">
        <v>1528</v>
      </c>
      <c r="E132" s="197" t="s">
        <v>1010</v>
      </c>
      <c r="F132" s="27"/>
      <c r="G132" s="207" t="s">
        <v>1743</v>
      </c>
      <c r="H132" s="13"/>
      <c r="I132" s="24">
        <v>10800000</v>
      </c>
      <c r="J132" s="249">
        <v>0</v>
      </c>
      <c r="K132" s="91">
        <f t="shared" si="1"/>
        <v>10800000</v>
      </c>
    </row>
    <row r="133" spans="1:11" x14ac:dyDescent="0.25">
      <c r="A133" s="25">
        <v>45365</v>
      </c>
      <c r="B133" s="264" t="s">
        <v>1033</v>
      </c>
      <c r="C133" s="250" t="s">
        <v>1546</v>
      </c>
      <c r="D133" s="250" t="s">
        <v>1549</v>
      </c>
      <c r="E133" s="197" t="s">
        <v>1772</v>
      </c>
      <c r="F133" s="27"/>
      <c r="G133" s="207" t="s">
        <v>1744</v>
      </c>
      <c r="H133" s="13"/>
      <c r="I133" s="24">
        <v>17464000</v>
      </c>
      <c r="J133" s="249">
        <v>0</v>
      </c>
      <c r="K133" s="91">
        <f t="shared" si="1"/>
        <v>17464000</v>
      </c>
    </row>
    <row r="134" spans="1:11" x14ac:dyDescent="0.25">
      <c r="A134" s="25">
        <v>45366</v>
      </c>
      <c r="B134" s="264" t="s">
        <v>1689</v>
      </c>
      <c r="C134" s="250" t="s">
        <v>1578</v>
      </c>
      <c r="D134" s="250" t="s">
        <v>1707</v>
      </c>
      <c r="E134" s="197" t="s">
        <v>1773</v>
      </c>
      <c r="F134" s="27"/>
      <c r="G134" s="207" t="s">
        <v>1745</v>
      </c>
      <c r="H134" s="13"/>
      <c r="I134" s="24">
        <v>10800000</v>
      </c>
      <c r="J134" s="249">
        <v>0</v>
      </c>
      <c r="K134" s="91">
        <f t="shared" si="1"/>
        <v>10800000</v>
      </c>
    </row>
    <row r="135" spans="1:11" x14ac:dyDescent="0.25">
      <c r="A135" s="25">
        <v>45369</v>
      </c>
      <c r="B135" s="264" t="s">
        <v>1425</v>
      </c>
      <c r="C135" s="250" t="s">
        <v>1708</v>
      </c>
      <c r="D135" s="250" t="s">
        <v>1709</v>
      </c>
      <c r="E135" s="197" t="s">
        <v>1773</v>
      </c>
      <c r="F135" s="27"/>
      <c r="G135" s="207" t="s">
        <v>1746</v>
      </c>
      <c r="H135" s="13"/>
      <c r="I135" s="24">
        <v>10800000</v>
      </c>
      <c r="J135" s="249">
        <v>0</v>
      </c>
      <c r="K135" s="91">
        <f t="shared" si="1"/>
        <v>10800000</v>
      </c>
    </row>
    <row r="136" spans="1:11" x14ac:dyDescent="0.25">
      <c r="A136" s="25">
        <v>45369</v>
      </c>
      <c r="B136" s="264" t="s">
        <v>1690</v>
      </c>
      <c r="C136" s="250" t="s">
        <v>1710</v>
      </c>
      <c r="D136" s="250" t="s">
        <v>1711</v>
      </c>
      <c r="E136" s="197" t="s">
        <v>1005</v>
      </c>
      <c r="F136" s="27"/>
      <c r="G136" s="207" t="s">
        <v>1747</v>
      </c>
      <c r="H136" s="13"/>
      <c r="I136" s="24">
        <v>10800000</v>
      </c>
      <c r="J136" s="249">
        <v>0</v>
      </c>
      <c r="K136" s="91">
        <f t="shared" si="1"/>
        <v>10800000</v>
      </c>
    </row>
    <row r="137" spans="1:11" x14ac:dyDescent="0.25">
      <c r="A137" s="25">
        <v>45369</v>
      </c>
      <c r="B137" s="264" t="s">
        <v>1416</v>
      </c>
      <c r="C137" s="250" t="s">
        <v>129</v>
      </c>
      <c r="D137" s="250" t="s">
        <v>1547</v>
      </c>
      <c r="E137" s="197" t="s">
        <v>1005</v>
      </c>
      <c r="F137" s="27"/>
      <c r="G137" s="207" t="s">
        <v>1748</v>
      </c>
      <c r="H137" s="13"/>
      <c r="I137" s="24">
        <v>10800000</v>
      </c>
      <c r="J137" s="249">
        <v>0</v>
      </c>
      <c r="K137" s="91">
        <f t="shared" si="1"/>
        <v>10800000</v>
      </c>
    </row>
    <row r="138" spans="1:11" x14ac:dyDescent="0.25">
      <c r="A138" s="25">
        <v>45369</v>
      </c>
      <c r="B138" s="264" t="s">
        <v>1691</v>
      </c>
      <c r="C138" s="250" t="s">
        <v>1712</v>
      </c>
      <c r="D138" s="250" t="s">
        <v>1534</v>
      </c>
      <c r="E138" s="197" t="s">
        <v>1005</v>
      </c>
      <c r="F138" s="27"/>
      <c r="G138" s="207" t="s">
        <v>1749</v>
      </c>
      <c r="H138" s="13"/>
      <c r="I138" s="24">
        <v>10800000</v>
      </c>
      <c r="J138" s="249">
        <v>0</v>
      </c>
      <c r="K138" s="91">
        <f t="shared" si="1"/>
        <v>10800000</v>
      </c>
    </row>
    <row r="139" spans="1:11" x14ac:dyDescent="0.25">
      <c r="A139" s="25">
        <v>45369</v>
      </c>
      <c r="B139" s="264" t="s">
        <v>1692</v>
      </c>
      <c r="C139" s="250" t="s">
        <v>1713</v>
      </c>
      <c r="D139" s="250" t="s">
        <v>1551</v>
      </c>
      <c r="E139" s="197" t="s">
        <v>1774</v>
      </c>
      <c r="F139" s="27"/>
      <c r="G139" s="207" t="s">
        <v>1750</v>
      </c>
      <c r="H139" s="13"/>
      <c r="I139" s="24">
        <v>10800000</v>
      </c>
      <c r="J139" s="249">
        <v>0</v>
      </c>
      <c r="K139" s="91">
        <f t="shared" si="1"/>
        <v>10800000</v>
      </c>
    </row>
    <row r="140" spans="1:11" x14ac:dyDescent="0.25">
      <c r="A140" s="25">
        <v>45369</v>
      </c>
      <c r="B140" s="264" t="s">
        <v>923</v>
      </c>
      <c r="C140" s="250" t="s">
        <v>1714</v>
      </c>
      <c r="D140" s="250" t="s">
        <v>1715</v>
      </c>
      <c r="E140" s="197" t="s">
        <v>1005</v>
      </c>
      <c r="F140" s="27"/>
      <c r="G140" s="207" t="s">
        <v>1751</v>
      </c>
      <c r="H140" s="13"/>
      <c r="I140" s="24">
        <v>10800000</v>
      </c>
      <c r="J140" s="249">
        <v>0</v>
      </c>
      <c r="K140" s="91">
        <f t="shared" si="1"/>
        <v>10800000</v>
      </c>
    </row>
    <row r="141" spans="1:11" x14ac:dyDescent="0.25">
      <c r="A141" s="25">
        <v>45369</v>
      </c>
      <c r="B141" s="264" t="s">
        <v>1693</v>
      </c>
      <c r="C141" s="250" t="s">
        <v>1554</v>
      </c>
      <c r="D141" s="250" t="s">
        <v>1716</v>
      </c>
      <c r="E141" s="197" t="s">
        <v>1021</v>
      </c>
      <c r="F141" s="27"/>
      <c r="G141" s="207" t="s">
        <v>1752</v>
      </c>
      <c r="H141" s="13"/>
      <c r="I141" s="24">
        <v>10800000</v>
      </c>
      <c r="J141" s="249">
        <v>0</v>
      </c>
      <c r="K141" s="91">
        <f t="shared" si="1"/>
        <v>10800000</v>
      </c>
    </row>
    <row r="142" spans="1:11" x14ac:dyDescent="0.25">
      <c r="A142" s="25">
        <v>45370</v>
      </c>
      <c r="B142" s="264" t="s">
        <v>1414</v>
      </c>
      <c r="C142" s="250" t="s">
        <v>1555</v>
      </c>
      <c r="D142" s="250" t="s">
        <v>1714</v>
      </c>
      <c r="E142" s="197" t="s">
        <v>1775</v>
      </c>
      <c r="F142" s="27"/>
      <c r="G142" s="207" t="s">
        <v>1753</v>
      </c>
      <c r="H142" s="13"/>
      <c r="I142" s="24">
        <v>28176000</v>
      </c>
      <c r="J142" s="249">
        <v>0</v>
      </c>
      <c r="K142" s="91">
        <f t="shared" si="1"/>
        <v>28176000</v>
      </c>
    </row>
    <row r="143" spans="1:11" x14ac:dyDescent="0.25">
      <c r="A143" s="25">
        <v>45371</v>
      </c>
      <c r="B143" s="264" t="s">
        <v>619</v>
      </c>
      <c r="C143" s="250" t="s">
        <v>1576</v>
      </c>
      <c r="D143" s="250" t="s">
        <v>129</v>
      </c>
      <c r="E143" s="197" t="s">
        <v>1773</v>
      </c>
      <c r="F143" s="27"/>
      <c r="G143" s="207" t="s">
        <v>1754</v>
      </c>
      <c r="H143" s="13"/>
      <c r="I143" s="24">
        <v>10800000</v>
      </c>
      <c r="J143" s="249">
        <v>0</v>
      </c>
      <c r="K143" s="91">
        <f t="shared" si="1"/>
        <v>10800000</v>
      </c>
    </row>
    <row r="144" spans="1:11" x14ac:dyDescent="0.25">
      <c r="A144" s="25">
        <v>45372</v>
      </c>
      <c r="B144" s="264" t="s">
        <v>1694</v>
      </c>
      <c r="C144" s="250" t="s">
        <v>1574</v>
      </c>
      <c r="D144" s="250" t="s">
        <v>1717</v>
      </c>
      <c r="E144" s="197" t="s">
        <v>1005</v>
      </c>
      <c r="F144" s="27"/>
      <c r="G144" s="207" t="s">
        <v>1755</v>
      </c>
      <c r="H144" s="13"/>
      <c r="I144" s="24">
        <v>10800000</v>
      </c>
      <c r="J144" s="249">
        <v>0</v>
      </c>
      <c r="K144" s="91">
        <f t="shared" si="1"/>
        <v>10800000</v>
      </c>
    </row>
    <row r="145" spans="1:11" x14ac:dyDescent="0.25">
      <c r="A145" s="25">
        <v>45373</v>
      </c>
      <c r="B145" s="264" t="s">
        <v>1695</v>
      </c>
      <c r="C145" s="250" t="s">
        <v>1718</v>
      </c>
      <c r="D145" s="250" t="s">
        <v>1712</v>
      </c>
      <c r="E145" s="197" t="s">
        <v>1773</v>
      </c>
      <c r="F145" s="27"/>
      <c r="G145" s="207" t="s">
        <v>1756</v>
      </c>
      <c r="H145" s="13"/>
      <c r="I145" s="24">
        <v>10800000</v>
      </c>
      <c r="J145" s="249">
        <v>0</v>
      </c>
      <c r="K145" s="91">
        <f t="shared" si="1"/>
        <v>10800000</v>
      </c>
    </row>
    <row r="146" spans="1:11" x14ac:dyDescent="0.25">
      <c r="A146" s="25">
        <v>45373</v>
      </c>
      <c r="B146" s="264" t="s">
        <v>1696</v>
      </c>
      <c r="C146" s="250" t="s">
        <v>1719</v>
      </c>
      <c r="D146" s="250" t="s">
        <v>1577</v>
      </c>
      <c r="E146" s="197" t="s">
        <v>1010</v>
      </c>
      <c r="F146" s="27"/>
      <c r="G146" s="207" t="s">
        <v>1757</v>
      </c>
      <c r="H146" s="13"/>
      <c r="I146" s="24">
        <v>10800000</v>
      </c>
      <c r="J146" s="249">
        <v>0</v>
      </c>
      <c r="K146" s="91">
        <f t="shared" si="1"/>
        <v>10800000</v>
      </c>
    </row>
    <row r="147" spans="1:11" x14ac:dyDescent="0.25">
      <c r="A147" s="25">
        <v>45373</v>
      </c>
      <c r="B147" s="264" t="s">
        <v>1523</v>
      </c>
      <c r="C147" s="250" t="s">
        <v>1720</v>
      </c>
      <c r="D147" s="250" t="s">
        <v>1556</v>
      </c>
      <c r="E147" s="197" t="s">
        <v>1010</v>
      </c>
      <c r="F147" s="27"/>
      <c r="G147" s="207" t="s">
        <v>1758</v>
      </c>
      <c r="H147" s="13"/>
      <c r="I147" s="24">
        <v>10800000</v>
      </c>
      <c r="J147" s="249">
        <v>0</v>
      </c>
      <c r="K147" s="91">
        <f t="shared" si="1"/>
        <v>10800000</v>
      </c>
    </row>
    <row r="148" spans="1:11" x14ac:dyDescent="0.25">
      <c r="A148" s="25">
        <v>45373</v>
      </c>
      <c r="B148" s="264" t="s">
        <v>1435</v>
      </c>
      <c r="C148" s="250" t="s">
        <v>1721</v>
      </c>
      <c r="D148" s="250" t="s">
        <v>1722</v>
      </c>
      <c r="E148" s="197" t="s">
        <v>1776</v>
      </c>
      <c r="F148" s="27"/>
      <c r="G148" s="207" t="s">
        <v>1759</v>
      </c>
      <c r="H148" s="13"/>
      <c r="I148" s="24">
        <v>29792000</v>
      </c>
      <c r="J148" s="249">
        <v>0</v>
      </c>
      <c r="K148" s="91">
        <f t="shared" si="1"/>
        <v>29792000</v>
      </c>
    </row>
    <row r="149" spans="1:11" x14ac:dyDescent="0.25">
      <c r="A149" s="25">
        <v>45373</v>
      </c>
      <c r="B149" s="264" t="s">
        <v>1522</v>
      </c>
      <c r="C149" s="250" t="s">
        <v>1723</v>
      </c>
      <c r="D149" s="250" t="s">
        <v>1724</v>
      </c>
      <c r="E149" s="197" t="s">
        <v>1005</v>
      </c>
      <c r="F149" s="27"/>
      <c r="G149" s="207" t="s">
        <v>1760</v>
      </c>
      <c r="H149" s="13"/>
      <c r="I149" s="24">
        <v>10800000</v>
      </c>
      <c r="J149" s="249">
        <v>0</v>
      </c>
      <c r="K149" s="91">
        <f t="shared" si="1"/>
        <v>10800000</v>
      </c>
    </row>
    <row r="150" spans="1:11" x14ac:dyDescent="0.25">
      <c r="A150" s="25">
        <v>45377</v>
      </c>
      <c r="B150" s="264" t="s">
        <v>1467</v>
      </c>
      <c r="C150" s="250" t="s">
        <v>1455</v>
      </c>
      <c r="D150" s="250" t="s">
        <v>1456</v>
      </c>
      <c r="E150" s="197" t="s">
        <v>1508</v>
      </c>
      <c r="F150" s="27"/>
      <c r="G150" s="207" t="s">
        <v>152</v>
      </c>
      <c r="H150" s="13"/>
      <c r="I150" s="24">
        <v>45474562</v>
      </c>
      <c r="J150" s="249">
        <v>0</v>
      </c>
      <c r="K150" s="91">
        <f t="shared" si="1"/>
        <v>45474562</v>
      </c>
    </row>
    <row r="151" spans="1:11" x14ac:dyDescent="0.25">
      <c r="A151" s="25">
        <v>45378</v>
      </c>
      <c r="B151" s="264" t="s">
        <v>1442</v>
      </c>
      <c r="C151" s="250" t="s">
        <v>1725</v>
      </c>
      <c r="D151" s="250" t="s">
        <v>1539</v>
      </c>
      <c r="E151" s="197" t="s">
        <v>1016</v>
      </c>
      <c r="F151" s="27"/>
      <c r="G151" s="207" t="s">
        <v>1761</v>
      </c>
      <c r="H151" s="13"/>
      <c r="I151" s="24">
        <v>24000000</v>
      </c>
      <c r="J151" s="249">
        <v>0</v>
      </c>
      <c r="K151" s="91">
        <f t="shared" si="1"/>
        <v>24000000</v>
      </c>
    </row>
    <row r="152" spans="1:11" x14ac:dyDescent="0.25">
      <c r="A152" s="25"/>
      <c r="B152" s="264"/>
      <c r="C152" s="250"/>
      <c r="D152" s="250"/>
      <c r="E152" s="197"/>
      <c r="F152" s="27"/>
      <c r="G152" s="207"/>
      <c r="H152" s="13"/>
      <c r="I152" s="24"/>
      <c r="J152" s="249"/>
      <c r="K152" s="91">
        <f t="shared" si="1"/>
        <v>0</v>
      </c>
    </row>
    <row r="153" spans="1:11" x14ac:dyDescent="0.25">
      <c r="A153" s="25"/>
      <c r="B153" s="264"/>
      <c r="C153" s="250"/>
      <c r="D153" s="250"/>
      <c r="E153" s="197"/>
      <c r="F153" s="27"/>
      <c r="G153" s="207"/>
      <c r="H153" s="13"/>
      <c r="I153" s="24"/>
      <c r="J153" s="249"/>
      <c r="K153" s="91">
        <f t="shared" si="1"/>
        <v>0</v>
      </c>
    </row>
    <row r="154" spans="1:11" x14ac:dyDescent="0.25">
      <c r="A154" s="25"/>
      <c r="B154" s="264"/>
      <c r="C154" s="250"/>
      <c r="D154" s="250"/>
      <c r="E154" s="197"/>
      <c r="F154" s="27"/>
      <c r="G154" s="207"/>
      <c r="H154" s="13"/>
      <c r="I154" s="24"/>
      <c r="J154" s="249"/>
      <c r="K154" s="91">
        <f t="shared" si="1"/>
        <v>0</v>
      </c>
    </row>
    <row r="155" spans="1:11" x14ac:dyDescent="0.25">
      <c r="A155" s="25"/>
      <c r="B155" s="264"/>
      <c r="C155" s="250"/>
      <c r="D155" s="250"/>
      <c r="E155" s="197"/>
      <c r="F155" s="27"/>
      <c r="G155" s="207"/>
      <c r="H155" s="13"/>
      <c r="I155" s="24"/>
      <c r="J155" s="249"/>
      <c r="K155" s="91">
        <f t="shared" si="1"/>
        <v>0</v>
      </c>
    </row>
    <row r="156" spans="1:11" x14ac:dyDescent="0.25">
      <c r="A156" s="25"/>
      <c r="B156" s="264"/>
      <c r="C156" s="250"/>
      <c r="D156" s="250"/>
      <c r="E156" s="197"/>
      <c r="F156" s="27"/>
      <c r="G156" s="207"/>
      <c r="H156" s="13"/>
      <c r="I156" s="24"/>
      <c r="J156" s="249"/>
      <c r="K156" s="91">
        <f t="shared" si="1"/>
        <v>0</v>
      </c>
    </row>
    <row r="157" spans="1:11" x14ac:dyDescent="0.25">
      <c r="A157" s="25"/>
      <c r="B157" s="264"/>
      <c r="C157" s="250"/>
      <c r="D157" s="250"/>
      <c r="E157" s="197"/>
      <c r="F157" s="27"/>
      <c r="G157" s="207"/>
      <c r="H157" s="13"/>
      <c r="I157" s="24"/>
      <c r="J157" s="249"/>
      <c r="K157" s="91">
        <f t="shared" si="1"/>
        <v>0</v>
      </c>
    </row>
    <row r="158" spans="1:11" x14ac:dyDescent="0.25">
      <c r="A158" s="25"/>
      <c r="B158" s="264"/>
      <c r="C158" s="250"/>
      <c r="D158" s="250"/>
      <c r="E158" s="197"/>
      <c r="F158" s="27"/>
      <c r="G158" s="207"/>
      <c r="H158" s="13"/>
      <c r="I158" s="24"/>
      <c r="J158" s="249"/>
      <c r="K158" s="91">
        <f t="shared" si="1"/>
        <v>0</v>
      </c>
    </row>
    <row r="159" spans="1:11" x14ac:dyDescent="0.25">
      <c r="A159" s="25"/>
      <c r="B159" s="264"/>
      <c r="C159" s="250"/>
      <c r="D159" s="250"/>
      <c r="E159" s="197"/>
      <c r="F159" s="27"/>
      <c r="G159" s="207"/>
      <c r="H159" s="13"/>
      <c r="I159" s="24"/>
      <c r="J159" s="249"/>
      <c r="K159" s="91">
        <f t="shared" si="1"/>
        <v>0</v>
      </c>
    </row>
    <row r="160" spans="1:11" x14ac:dyDescent="0.25">
      <c r="A160" s="25"/>
      <c r="B160" s="264"/>
      <c r="C160" s="250"/>
      <c r="D160" s="250"/>
      <c r="E160" s="197"/>
      <c r="F160" s="27"/>
      <c r="G160" s="207"/>
      <c r="H160" s="13"/>
      <c r="I160" s="24"/>
      <c r="J160" s="249"/>
      <c r="K160" s="91">
        <f t="shared" si="1"/>
        <v>0</v>
      </c>
    </row>
    <row r="161" spans="1:11" x14ac:dyDescent="0.25">
      <c r="A161" s="25"/>
      <c r="B161" s="264"/>
      <c r="C161" s="250"/>
      <c r="D161" s="250"/>
      <c r="E161" s="197"/>
      <c r="F161" s="27"/>
      <c r="G161" s="207"/>
      <c r="H161" s="13"/>
      <c r="I161" s="24"/>
      <c r="J161" s="249"/>
      <c r="K161" s="91">
        <f t="shared" si="1"/>
        <v>0</v>
      </c>
    </row>
    <row r="162" spans="1:11" x14ac:dyDescent="0.25">
      <c r="A162" s="25"/>
      <c r="B162" s="264"/>
      <c r="C162" s="250"/>
      <c r="D162" s="250"/>
      <c r="E162" s="197"/>
      <c r="F162" s="27"/>
      <c r="G162" s="207"/>
      <c r="H162" s="13"/>
      <c r="I162" s="24"/>
      <c r="J162" s="249"/>
      <c r="K162" s="91">
        <f t="shared" si="1"/>
        <v>0</v>
      </c>
    </row>
    <row r="163" spans="1:11" x14ac:dyDescent="0.25">
      <c r="A163" s="25"/>
      <c r="B163" s="264"/>
      <c r="C163" s="250"/>
      <c r="D163" s="250"/>
      <c r="E163" s="197"/>
      <c r="F163" s="27"/>
      <c r="G163" s="207"/>
      <c r="H163" s="13"/>
      <c r="I163" s="24"/>
      <c r="J163" s="249"/>
      <c r="K163" s="91">
        <f t="shared" si="1"/>
        <v>0</v>
      </c>
    </row>
    <row r="164" spans="1:11" x14ac:dyDescent="0.25">
      <c r="A164" s="25"/>
      <c r="B164" s="264"/>
      <c r="C164" s="250"/>
      <c r="D164" s="250"/>
      <c r="E164" s="197"/>
      <c r="F164" s="27"/>
      <c r="G164" s="207"/>
      <c r="H164" s="13"/>
      <c r="I164" s="24"/>
      <c r="J164" s="249"/>
      <c r="K164" s="91">
        <f t="shared" si="1"/>
        <v>0</v>
      </c>
    </row>
    <row r="165" spans="1:11" x14ac:dyDescent="0.25">
      <c r="A165" s="25"/>
      <c r="B165" s="264"/>
      <c r="C165" s="250"/>
      <c r="D165" s="250"/>
      <c r="E165" s="197"/>
      <c r="F165" s="27"/>
      <c r="G165" s="207"/>
      <c r="H165" s="13"/>
      <c r="I165" s="24"/>
      <c r="J165" s="249"/>
      <c r="K165" s="91">
        <f t="shared" si="1"/>
        <v>0</v>
      </c>
    </row>
    <row r="166" spans="1:11" x14ac:dyDescent="0.25">
      <c r="A166" s="25"/>
      <c r="B166" s="264"/>
      <c r="C166" s="250"/>
      <c r="D166" s="250"/>
      <c r="E166" s="197"/>
      <c r="F166" s="27"/>
      <c r="G166" s="207"/>
      <c r="H166" s="13"/>
      <c r="I166" s="24"/>
      <c r="J166" s="249"/>
      <c r="K166" s="91">
        <f t="shared" si="1"/>
        <v>0</v>
      </c>
    </row>
    <row r="167" spans="1:11" x14ac:dyDescent="0.25">
      <c r="A167" s="25"/>
      <c r="B167" s="264"/>
      <c r="C167" s="250"/>
      <c r="D167" s="250"/>
      <c r="E167" s="197"/>
      <c r="F167" s="27"/>
      <c r="G167" s="207"/>
      <c r="H167" s="13"/>
      <c r="I167" s="24"/>
      <c r="J167" s="249"/>
      <c r="K167" s="91">
        <f t="shared" si="1"/>
        <v>0</v>
      </c>
    </row>
    <row r="168" spans="1:11" x14ac:dyDescent="0.25">
      <c r="A168" s="25"/>
      <c r="B168" s="264"/>
      <c r="C168" s="250"/>
      <c r="D168" s="250"/>
      <c r="E168" s="197"/>
      <c r="F168" s="27"/>
      <c r="G168" s="207"/>
      <c r="H168" s="13"/>
      <c r="I168" s="24"/>
      <c r="J168" s="249"/>
      <c r="K168" s="91">
        <f t="shared" si="1"/>
        <v>0</v>
      </c>
    </row>
    <row r="169" spans="1:11" x14ac:dyDescent="0.25">
      <c r="A169" s="25"/>
      <c r="B169" s="264"/>
      <c r="C169" s="250"/>
      <c r="D169" s="250"/>
      <c r="E169" s="197"/>
      <c r="F169" s="27"/>
      <c r="G169" s="207"/>
      <c r="H169" s="13"/>
      <c r="I169" s="24"/>
      <c r="J169" s="249"/>
      <c r="K169" s="91">
        <f t="shared" si="1"/>
        <v>0</v>
      </c>
    </row>
    <row r="170" spans="1:11" x14ac:dyDescent="0.25">
      <c r="A170" s="25"/>
      <c r="B170" s="264"/>
      <c r="C170" s="250"/>
      <c r="D170" s="250"/>
      <c r="E170" s="197"/>
      <c r="F170" s="27"/>
      <c r="G170" s="207"/>
      <c r="H170" s="13"/>
      <c r="I170" s="24"/>
      <c r="J170" s="249"/>
      <c r="K170" s="91">
        <f t="shared" si="1"/>
        <v>0</v>
      </c>
    </row>
    <row r="171" spans="1:11" x14ac:dyDescent="0.25">
      <c r="A171" s="25"/>
      <c r="B171" s="264"/>
      <c r="C171" s="250"/>
      <c r="D171" s="250"/>
      <c r="E171" s="197"/>
      <c r="F171" s="27"/>
      <c r="G171" s="207"/>
      <c r="H171" s="13"/>
      <c r="I171" s="24"/>
      <c r="J171" s="249"/>
      <c r="K171" s="91">
        <f t="shared" si="1"/>
        <v>0</v>
      </c>
    </row>
    <row r="172" spans="1:11" x14ac:dyDescent="0.25">
      <c r="A172" s="25"/>
      <c r="B172" s="264"/>
      <c r="C172" s="250"/>
      <c r="D172" s="250"/>
      <c r="E172" s="197"/>
      <c r="F172" s="27"/>
      <c r="G172" s="207"/>
      <c r="H172" s="13"/>
      <c r="I172" s="24"/>
      <c r="J172" s="249"/>
      <c r="K172" s="91">
        <f t="shared" si="1"/>
        <v>0</v>
      </c>
    </row>
    <row r="173" spans="1:11" x14ac:dyDescent="0.25">
      <c r="A173" s="25"/>
      <c r="B173" s="264"/>
      <c r="C173" s="250"/>
      <c r="D173" s="250"/>
      <c r="E173" s="197"/>
      <c r="F173" s="27"/>
      <c r="G173" s="207"/>
      <c r="H173" s="13"/>
      <c r="I173" s="24"/>
      <c r="J173" s="249"/>
      <c r="K173" s="91">
        <f t="shared" si="1"/>
        <v>0</v>
      </c>
    </row>
    <row r="174" spans="1:11" x14ac:dyDescent="0.25">
      <c r="A174" s="25"/>
      <c r="B174" s="264"/>
      <c r="C174" s="250"/>
      <c r="D174" s="250"/>
      <c r="E174" s="197"/>
      <c r="F174" s="27"/>
      <c r="G174" s="207"/>
      <c r="H174" s="13"/>
      <c r="I174" s="24"/>
      <c r="J174" s="249"/>
      <c r="K174" s="91">
        <f t="shared" si="1"/>
        <v>0</v>
      </c>
    </row>
    <row r="175" spans="1:11" x14ac:dyDescent="0.25">
      <c r="A175" s="25"/>
      <c r="B175" s="264"/>
      <c r="C175" s="250"/>
      <c r="D175" s="250"/>
      <c r="E175" s="197"/>
      <c r="F175" s="27"/>
      <c r="G175" s="207"/>
      <c r="H175" s="13"/>
      <c r="I175" s="24"/>
      <c r="J175" s="249"/>
      <c r="K175" s="91">
        <f t="shared" si="1"/>
        <v>0</v>
      </c>
    </row>
    <row r="176" spans="1:11" x14ac:dyDescent="0.25">
      <c r="A176" s="25"/>
      <c r="B176" s="264"/>
      <c r="C176" s="250"/>
      <c r="D176" s="250"/>
      <c r="E176" s="197"/>
      <c r="F176" s="27"/>
      <c r="G176" s="207"/>
      <c r="H176" s="13"/>
      <c r="I176" s="24"/>
      <c r="J176" s="249"/>
      <c r="K176" s="91">
        <f t="shared" si="1"/>
        <v>0</v>
      </c>
    </row>
    <row r="177" spans="1:11" x14ac:dyDescent="0.25">
      <c r="A177" s="25"/>
      <c r="B177" s="264"/>
      <c r="C177" s="250"/>
      <c r="D177" s="250"/>
      <c r="E177" s="197"/>
      <c r="F177" s="27"/>
      <c r="G177" s="207"/>
      <c r="H177" s="13"/>
      <c r="I177" s="24"/>
      <c r="J177" s="249"/>
      <c r="K177" s="91">
        <f t="shared" si="1"/>
        <v>0</v>
      </c>
    </row>
    <row r="178" spans="1:11" x14ac:dyDescent="0.25">
      <c r="A178" s="25"/>
      <c r="B178" s="264"/>
      <c r="C178" s="250"/>
      <c r="D178" s="250"/>
      <c r="E178" s="197"/>
      <c r="F178" s="27"/>
      <c r="G178" s="207"/>
      <c r="H178" s="13"/>
      <c r="I178" s="24"/>
      <c r="J178" s="249"/>
      <c r="K178" s="91">
        <f t="shared" si="1"/>
        <v>0</v>
      </c>
    </row>
    <row r="179" spans="1:11" x14ac:dyDescent="0.25">
      <c r="A179" s="25"/>
      <c r="B179" s="264"/>
      <c r="C179" s="250"/>
      <c r="D179" s="250"/>
      <c r="E179" s="197"/>
      <c r="F179" s="27"/>
      <c r="G179" s="207"/>
      <c r="H179" s="13"/>
      <c r="I179" s="24"/>
      <c r="J179" s="249"/>
      <c r="K179" s="91">
        <f t="shared" si="1"/>
        <v>0</v>
      </c>
    </row>
    <row r="180" spans="1:11" x14ac:dyDescent="0.25">
      <c r="A180" s="25"/>
      <c r="B180" s="264"/>
      <c r="C180" s="250"/>
      <c r="D180" s="250"/>
      <c r="E180" s="197"/>
      <c r="F180" s="27"/>
      <c r="G180" s="207"/>
      <c r="H180" s="13"/>
      <c r="I180" s="24"/>
      <c r="J180" s="249"/>
      <c r="K180" s="91">
        <f t="shared" si="1"/>
        <v>0</v>
      </c>
    </row>
    <row r="181" spans="1:11" x14ac:dyDescent="0.25">
      <c r="A181" s="25"/>
      <c r="B181" s="264"/>
      <c r="C181" s="250"/>
      <c r="D181" s="250"/>
      <c r="E181" s="197"/>
      <c r="F181" s="27"/>
      <c r="G181" s="207"/>
      <c r="H181" s="13"/>
      <c r="I181" s="24"/>
      <c r="J181" s="249"/>
      <c r="K181" s="91">
        <f t="shared" si="1"/>
        <v>0</v>
      </c>
    </row>
    <row r="182" spans="1:11" x14ac:dyDescent="0.25">
      <c r="A182" s="25"/>
      <c r="B182" s="264"/>
      <c r="C182" s="250"/>
      <c r="D182" s="250"/>
      <c r="E182" s="197"/>
      <c r="F182" s="27"/>
      <c r="G182" s="207"/>
      <c r="H182" s="13"/>
      <c r="I182" s="24"/>
      <c r="J182" s="249"/>
      <c r="K182" s="91">
        <f t="shared" si="1"/>
        <v>0</v>
      </c>
    </row>
    <row r="183" spans="1:11" x14ac:dyDescent="0.25">
      <c r="A183" s="25"/>
      <c r="B183" s="264"/>
      <c r="C183" s="250"/>
      <c r="D183" s="250"/>
      <c r="E183" s="197"/>
      <c r="F183" s="27"/>
      <c r="G183" s="207"/>
      <c r="H183" s="13"/>
      <c r="I183" s="24"/>
      <c r="J183" s="249"/>
      <c r="K183" s="91">
        <f t="shared" si="1"/>
        <v>0</v>
      </c>
    </row>
    <row r="184" spans="1:11" x14ac:dyDescent="0.25">
      <c r="A184" s="25"/>
      <c r="B184" s="264"/>
      <c r="C184" s="250"/>
      <c r="D184" s="250"/>
      <c r="E184" s="197"/>
      <c r="F184" s="27"/>
      <c r="G184" s="207"/>
      <c r="H184" s="13"/>
      <c r="I184" s="24"/>
      <c r="J184" s="249"/>
      <c r="K184" s="91">
        <f t="shared" si="1"/>
        <v>0</v>
      </c>
    </row>
    <row r="185" spans="1:11" x14ac:dyDescent="0.25">
      <c r="A185" s="25"/>
      <c r="B185" s="264"/>
      <c r="C185" s="250"/>
      <c r="D185" s="250"/>
      <c r="E185" s="197"/>
      <c r="F185" s="27"/>
      <c r="G185" s="207"/>
      <c r="H185" s="13"/>
      <c r="I185" s="24"/>
      <c r="J185" s="249"/>
      <c r="K185" s="91">
        <f t="shared" si="1"/>
        <v>0</v>
      </c>
    </row>
    <row r="186" spans="1:11" x14ac:dyDescent="0.25">
      <c r="A186" s="25"/>
      <c r="B186" s="264"/>
      <c r="C186" s="250"/>
      <c r="D186" s="250"/>
      <c r="E186" s="197"/>
      <c r="F186" s="27"/>
      <c r="G186" s="207"/>
      <c r="H186" s="13"/>
      <c r="I186" s="24"/>
      <c r="J186" s="249"/>
      <c r="K186" s="91">
        <f t="shared" si="1"/>
        <v>0</v>
      </c>
    </row>
    <row r="187" spans="1:11" x14ac:dyDescent="0.25">
      <c r="A187" s="25"/>
      <c r="B187" s="264"/>
      <c r="C187" s="250"/>
      <c r="D187" s="250"/>
      <c r="E187" s="197"/>
      <c r="F187" s="27"/>
      <c r="G187" s="207"/>
      <c r="H187" s="13"/>
      <c r="I187" s="24"/>
      <c r="J187" s="249"/>
      <c r="K187" s="91">
        <f t="shared" si="1"/>
        <v>0</v>
      </c>
    </row>
    <row r="188" spans="1:11" x14ac:dyDescent="0.25">
      <c r="A188" s="25"/>
      <c r="B188" s="264"/>
      <c r="C188" s="250"/>
      <c r="D188" s="250"/>
      <c r="E188" s="197"/>
      <c r="F188" s="27"/>
      <c r="G188" s="207"/>
      <c r="H188" s="13"/>
      <c r="I188" s="24"/>
      <c r="J188" s="249"/>
      <c r="K188" s="91">
        <f t="shared" si="1"/>
        <v>0</v>
      </c>
    </row>
    <row r="189" spans="1:11" x14ac:dyDescent="0.25">
      <c r="A189" s="25"/>
      <c r="B189" s="264"/>
      <c r="C189" s="250"/>
      <c r="D189" s="250"/>
      <c r="E189" s="197"/>
      <c r="F189" s="27"/>
      <c r="G189" s="207"/>
      <c r="H189" s="13"/>
      <c r="I189" s="24"/>
      <c r="J189" s="249"/>
      <c r="K189" s="91">
        <f t="shared" si="1"/>
        <v>0</v>
      </c>
    </row>
    <row r="190" spans="1:11" x14ac:dyDescent="0.25">
      <c r="A190" s="25"/>
      <c r="B190" s="264"/>
      <c r="C190" s="250"/>
      <c r="D190" s="250"/>
      <c r="E190" s="197"/>
      <c r="F190" s="27"/>
      <c r="G190" s="207"/>
      <c r="H190" s="13"/>
      <c r="I190" s="24"/>
      <c r="J190" s="249"/>
      <c r="K190" s="91">
        <f t="shared" si="1"/>
        <v>0</v>
      </c>
    </row>
    <row r="191" spans="1:11" x14ac:dyDescent="0.25">
      <c r="A191" s="25"/>
      <c r="B191" s="264"/>
      <c r="C191" s="250"/>
      <c r="D191" s="250"/>
      <c r="E191" s="197"/>
      <c r="F191" s="27"/>
      <c r="G191" s="207"/>
      <c r="H191" s="13"/>
      <c r="I191" s="24"/>
      <c r="J191" s="249"/>
      <c r="K191" s="91">
        <f t="shared" si="1"/>
        <v>0</v>
      </c>
    </row>
    <row r="192" spans="1:11" x14ac:dyDescent="0.25">
      <c r="A192" s="25"/>
      <c r="B192" s="264"/>
      <c r="C192" s="250"/>
      <c r="D192" s="250"/>
      <c r="E192" s="197"/>
      <c r="F192" s="27"/>
      <c r="G192" s="207"/>
      <c r="H192" s="13"/>
      <c r="I192" s="24"/>
      <c r="J192" s="249"/>
      <c r="K192" s="91">
        <f t="shared" si="1"/>
        <v>0</v>
      </c>
    </row>
    <row r="193" spans="1:11" x14ac:dyDescent="0.25">
      <c r="A193" s="25"/>
      <c r="B193" s="264"/>
      <c r="C193" s="250"/>
      <c r="D193" s="250"/>
      <c r="E193" s="197"/>
      <c r="F193" s="27"/>
      <c r="G193" s="207"/>
      <c r="H193" s="13"/>
      <c r="I193" s="24"/>
      <c r="J193" s="249"/>
      <c r="K193" s="91">
        <f t="shared" si="1"/>
        <v>0</v>
      </c>
    </row>
    <row r="194" spans="1:11" x14ac:dyDescent="0.25">
      <c r="A194" s="25"/>
      <c r="B194" s="264"/>
      <c r="C194" s="250"/>
      <c r="D194" s="250"/>
      <c r="E194" s="197"/>
      <c r="F194" s="27"/>
      <c r="G194" s="207"/>
      <c r="H194" s="13"/>
      <c r="I194" s="24"/>
      <c r="J194" s="249"/>
      <c r="K194" s="91">
        <f t="shared" si="1"/>
        <v>0</v>
      </c>
    </row>
    <row r="195" spans="1:11" x14ac:dyDescent="0.25">
      <c r="A195" s="25"/>
      <c r="B195" s="264"/>
      <c r="C195" s="250"/>
      <c r="D195" s="250"/>
      <c r="E195" s="197"/>
      <c r="F195" s="27"/>
      <c r="G195" s="207"/>
      <c r="H195" s="13"/>
      <c r="I195" s="24"/>
      <c r="J195" s="249"/>
      <c r="K195" s="91">
        <f t="shared" si="1"/>
        <v>0</v>
      </c>
    </row>
    <row r="196" spans="1:11" x14ac:dyDescent="0.25">
      <c r="A196" s="25"/>
      <c r="B196" s="264"/>
      <c r="C196" s="250"/>
      <c r="D196" s="250"/>
      <c r="E196" s="197"/>
      <c r="F196" s="27"/>
      <c r="G196" s="207"/>
      <c r="H196" s="13"/>
      <c r="I196" s="24"/>
      <c r="J196" s="249"/>
      <c r="K196" s="91">
        <f t="shared" si="1"/>
        <v>0</v>
      </c>
    </row>
    <row r="197" spans="1:11" x14ac:dyDescent="0.25">
      <c r="A197" s="25"/>
      <c r="B197" s="264"/>
      <c r="C197" s="250"/>
      <c r="D197" s="250"/>
      <c r="E197" s="197"/>
      <c r="F197" s="27"/>
      <c r="G197" s="207"/>
      <c r="H197" s="13"/>
      <c r="I197" s="24"/>
      <c r="J197" s="249"/>
      <c r="K197" s="91">
        <f t="shared" si="1"/>
        <v>0</v>
      </c>
    </row>
    <row r="198" spans="1:11" x14ac:dyDescent="0.25">
      <c r="A198" s="25"/>
      <c r="B198" s="264"/>
      <c r="C198" s="250"/>
      <c r="D198" s="250"/>
      <c r="E198" s="197"/>
      <c r="F198" s="27"/>
      <c r="G198" s="207"/>
      <c r="H198" s="13"/>
      <c r="I198" s="24"/>
      <c r="J198" s="249"/>
      <c r="K198" s="91">
        <f t="shared" si="1"/>
        <v>0</v>
      </c>
    </row>
    <row r="199" spans="1:11" x14ac:dyDescent="0.25">
      <c r="A199" s="25"/>
      <c r="B199" s="264"/>
      <c r="C199" s="250"/>
      <c r="D199" s="250"/>
      <c r="E199" s="197"/>
      <c r="F199" s="27"/>
      <c r="G199" s="207"/>
      <c r="H199" s="13"/>
      <c r="I199" s="24"/>
      <c r="J199" s="249"/>
      <c r="K199" s="91">
        <f t="shared" si="1"/>
        <v>0</v>
      </c>
    </row>
    <row r="200" spans="1:11" x14ac:dyDescent="0.25">
      <c r="A200" s="25"/>
      <c r="B200" s="264"/>
      <c r="C200" s="250"/>
      <c r="D200" s="250"/>
      <c r="E200" s="197"/>
      <c r="F200" s="27"/>
      <c r="G200" s="207"/>
      <c r="H200" s="13"/>
      <c r="I200" s="24"/>
      <c r="J200" s="249"/>
      <c r="K200" s="91">
        <f t="shared" si="1"/>
        <v>0</v>
      </c>
    </row>
    <row r="201" spans="1:11" x14ac:dyDescent="0.25">
      <c r="A201" s="25"/>
      <c r="B201" s="264"/>
      <c r="C201" s="250"/>
      <c r="D201" s="250"/>
      <c r="E201" s="197"/>
      <c r="F201" s="27"/>
      <c r="G201" s="207"/>
      <c r="H201" s="13"/>
      <c r="I201" s="24"/>
      <c r="J201" s="249"/>
      <c r="K201" s="91">
        <f t="shared" si="1"/>
        <v>0</v>
      </c>
    </row>
    <row r="202" spans="1:11" x14ac:dyDescent="0.25">
      <c r="A202" s="25"/>
      <c r="B202" s="264"/>
      <c r="C202" s="250"/>
      <c r="D202" s="250"/>
      <c r="E202" s="197"/>
      <c r="F202" s="27"/>
      <c r="G202" s="207"/>
      <c r="H202" s="13"/>
      <c r="I202" s="24"/>
      <c r="J202" s="249"/>
      <c r="K202" s="91">
        <f t="shared" si="1"/>
        <v>0</v>
      </c>
    </row>
    <row r="203" spans="1:11" x14ac:dyDescent="0.25">
      <c r="A203" s="25"/>
      <c r="B203" s="264"/>
      <c r="C203" s="250"/>
      <c r="D203" s="250"/>
      <c r="E203" s="197"/>
      <c r="F203" s="27"/>
      <c r="G203" s="207"/>
      <c r="H203" s="13"/>
      <c r="I203" s="24"/>
      <c r="J203" s="249"/>
      <c r="K203" s="91">
        <f t="shared" si="1"/>
        <v>0</v>
      </c>
    </row>
    <row r="204" spans="1:11" x14ac:dyDescent="0.25">
      <c r="A204" s="25"/>
      <c r="B204" s="264"/>
      <c r="C204" s="250"/>
      <c r="D204" s="250"/>
      <c r="E204" s="197"/>
      <c r="F204" s="27"/>
      <c r="G204" s="207"/>
      <c r="H204" s="13"/>
      <c r="I204" s="24"/>
      <c r="J204" s="249"/>
      <c r="K204" s="91">
        <f t="shared" si="1"/>
        <v>0</v>
      </c>
    </row>
    <row r="205" spans="1:11" x14ac:dyDescent="0.25">
      <c r="A205" s="25"/>
      <c r="B205" s="264"/>
      <c r="C205" s="250"/>
      <c r="D205" s="250"/>
      <c r="E205" s="197"/>
      <c r="F205" s="27"/>
      <c r="G205" s="207"/>
      <c r="H205" s="13"/>
      <c r="I205" s="24"/>
      <c r="J205" s="249"/>
      <c r="K205" s="91">
        <f t="shared" si="1"/>
        <v>0</v>
      </c>
    </row>
    <row r="206" spans="1:11" x14ac:dyDescent="0.25">
      <c r="A206" s="25"/>
      <c r="B206" s="264"/>
      <c r="C206" s="250"/>
      <c r="D206" s="250"/>
      <c r="E206" s="197"/>
      <c r="F206" s="27"/>
      <c r="G206" s="207"/>
      <c r="H206" s="13"/>
      <c r="I206" s="24"/>
      <c r="J206" s="249"/>
      <c r="K206" s="91">
        <f t="shared" si="1"/>
        <v>0</v>
      </c>
    </row>
    <row r="207" spans="1:11" x14ac:dyDescent="0.25">
      <c r="A207" s="25"/>
      <c r="B207" s="264"/>
      <c r="C207" s="250"/>
      <c r="D207" s="250"/>
      <c r="E207" s="197"/>
      <c r="F207" s="27"/>
      <c r="G207" s="207"/>
      <c r="H207" s="13"/>
      <c r="I207" s="24"/>
      <c r="J207" s="249"/>
      <c r="K207" s="91">
        <f t="shared" si="1"/>
        <v>0</v>
      </c>
    </row>
    <row r="208" spans="1:11" x14ac:dyDescent="0.25">
      <c r="A208" s="25"/>
      <c r="B208" s="264"/>
      <c r="C208" s="250"/>
      <c r="D208" s="250"/>
      <c r="E208" s="197"/>
      <c r="F208" s="27"/>
      <c r="G208" s="207"/>
      <c r="H208" s="13"/>
      <c r="I208" s="24"/>
      <c r="J208" s="249"/>
      <c r="K208" s="91">
        <f t="shared" si="1"/>
        <v>0</v>
      </c>
    </row>
    <row r="209" spans="1:11" x14ac:dyDescent="0.25">
      <c r="A209" s="25"/>
      <c r="B209" s="264"/>
      <c r="C209" s="250"/>
      <c r="D209" s="250"/>
      <c r="E209" s="197"/>
      <c r="F209" s="27"/>
      <c r="G209" s="207"/>
      <c r="H209" s="13"/>
      <c r="I209" s="24"/>
      <c r="J209" s="249"/>
      <c r="K209" s="91">
        <f t="shared" si="1"/>
        <v>0</v>
      </c>
    </row>
    <row r="210" spans="1:11" x14ac:dyDescent="0.25">
      <c r="A210" s="25"/>
      <c r="B210" s="264"/>
      <c r="C210" s="250"/>
      <c r="D210" s="250"/>
      <c r="E210" s="197"/>
      <c r="F210" s="27"/>
      <c r="G210" s="207"/>
      <c r="H210" s="13"/>
      <c r="I210" s="24"/>
      <c r="J210" s="249"/>
      <c r="K210" s="91">
        <f t="shared" si="1"/>
        <v>0</v>
      </c>
    </row>
    <row r="211" spans="1:11" x14ac:dyDescent="0.25">
      <c r="A211" s="25"/>
      <c r="B211" s="264"/>
      <c r="C211" s="250"/>
      <c r="D211" s="250"/>
      <c r="E211" s="197"/>
      <c r="F211" s="27"/>
      <c r="G211" s="207"/>
      <c r="H211" s="13"/>
      <c r="I211" s="24"/>
      <c r="J211" s="249"/>
      <c r="K211" s="91">
        <f t="shared" si="1"/>
        <v>0</v>
      </c>
    </row>
    <row r="212" spans="1:11" x14ac:dyDescent="0.25">
      <c r="A212" s="25"/>
      <c r="B212" s="264"/>
      <c r="C212" s="250"/>
      <c r="D212" s="250"/>
      <c r="E212" s="197"/>
      <c r="F212" s="27"/>
      <c r="G212" s="207"/>
      <c r="H212" s="13"/>
      <c r="I212" s="24"/>
      <c r="J212" s="249"/>
      <c r="K212" s="91">
        <f t="shared" si="1"/>
        <v>0</v>
      </c>
    </row>
    <row r="213" spans="1:11" x14ac:dyDescent="0.25">
      <c r="A213" s="25"/>
      <c r="B213" s="264"/>
      <c r="C213" s="250"/>
      <c r="D213" s="250"/>
      <c r="E213" s="197"/>
      <c r="F213" s="27"/>
      <c r="G213" s="207"/>
      <c r="H213" s="13"/>
      <c r="I213" s="24"/>
      <c r="J213" s="249"/>
      <c r="K213" s="91">
        <f t="shared" si="1"/>
        <v>0</v>
      </c>
    </row>
    <row r="214" spans="1:11" x14ac:dyDescent="0.25">
      <c r="A214" s="25"/>
      <c r="B214" s="264"/>
      <c r="C214" s="250"/>
      <c r="D214" s="250"/>
      <c r="E214" s="197"/>
      <c r="F214" s="27"/>
      <c r="G214" s="207"/>
      <c r="H214" s="13"/>
      <c r="I214" s="24"/>
      <c r="J214" s="249"/>
      <c r="K214" s="91">
        <f t="shared" si="1"/>
        <v>0</v>
      </c>
    </row>
    <row r="215" spans="1:11" x14ac:dyDescent="0.25">
      <c r="A215" s="25"/>
      <c r="B215" s="264"/>
      <c r="C215" s="26"/>
      <c r="D215" s="26"/>
      <c r="E215" s="197"/>
      <c r="F215" s="27"/>
      <c r="G215" s="207"/>
      <c r="H215" s="13"/>
      <c r="I215" s="24"/>
      <c r="J215" s="24"/>
      <c r="K215" s="91"/>
    </row>
    <row r="216" spans="1:11" x14ac:dyDescent="0.25">
      <c r="A216" s="25"/>
      <c r="B216" s="264"/>
      <c r="C216" s="26"/>
      <c r="D216" s="26"/>
      <c r="E216" s="197"/>
      <c r="F216" s="27"/>
      <c r="G216" s="207"/>
      <c r="H216" s="13"/>
      <c r="I216" s="24"/>
      <c r="J216" s="24"/>
      <c r="K216" s="91"/>
    </row>
    <row r="217" spans="1:11" x14ac:dyDescent="0.25">
      <c r="A217" s="25"/>
      <c r="B217" s="264"/>
      <c r="C217" s="26"/>
      <c r="D217" s="26"/>
      <c r="E217" s="197"/>
      <c r="F217" s="27"/>
      <c r="G217" s="207"/>
      <c r="H217" s="13"/>
      <c r="I217" s="24"/>
      <c r="J217" s="24"/>
      <c r="K217" s="91"/>
    </row>
    <row r="218" spans="1:11" x14ac:dyDescent="0.25">
      <c r="A218" s="25"/>
      <c r="B218" s="264"/>
      <c r="C218" s="26"/>
      <c r="D218" s="26"/>
      <c r="E218" s="197"/>
      <c r="F218" s="27"/>
      <c r="G218" s="207"/>
      <c r="H218" s="13"/>
      <c r="I218" s="24"/>
      <c r="J218" s="24"/>
      <c r="K218" s="91"/>
    </row>
    <row r="219" spans="1:11" x14ac:dyDescent="0.25">
      <c r="A219" s="25"/>
      <c r="B219" s="264"/>
      <c r="C219" s="26"/>
      <c r="D219" s="26"/>
      <c r="E219" s="197"/>
      <c r="F219" s="27"/>
      <c r="G219" s="207"/>
      <c r="H219" s="13"/>
      <c r="I219" s="24"/>
      <c r="J219" s="24"/>
      <c r="K219" s="91"/>
    </row>
    <row r="220" spans="1:11" x14ac:dyDescent="0.25">
      <c r="A220" s="25"/>
      <c r="B220" s="264"/>
      <c r="C220" s="26"/>
      <c r="D220" s="26"/>
      <c r="E220" s="197"/>
      <c r="F220" s="27"/>
      <c r="G220" s="207"/>
      <c r="H220" s="13"/>
      <c r="I220" s="24"/>
      <c r="J220" s="24"/>
      <c r="K220" s="91">
        <f t="shared" si="1"/>
        <v>0</v>
      </c>
    </row>
    <row r="221" spans="1:11" x14ac:dyDescent="0.25">
      <c r="A221" s="25"/>
      <c r="B221" s="264"/>
      <c r="C221" s="26"/>
      <c r="D221" s="26"/>
      <c r="E221" s="197"/>
      <c r="F221" s="27"/>
      <c r="G221" s="207"/>
      <c r="H221" s="13"/>
      <c r="I221" s="24"/>
      <c r="J221" s="24"/>
      <c r="K221" s="91">
        <f t="shared" si="1"/>
        <v>0</v>
      </c>
    </row>
    <row r="222" spans="1:11" x14ac:dyDescent="0.25">
      <c r="A222" s="25"/>
      <c r="B222" s="264"/>
      <c r="C222" s="26"/>
      <c r="D222" s="26"/>
      <c r="E222" s="197"/>
      <c r="F222" s="27"/>
      <c r="G222" s="207"/>
      <c r="H222" s="13"/>
      <c r="I222" s="24"/>
      <c r="J222" s="24"/>
      <c r="K222" s="91">
        <f t="shared" si="1"/>
        <v>0</v>
      </c>
    </row>
    <row r="223" spans="1:11" x14ac:dyDescent="0.25">
      <c r="A223" s="145"/>
      <c r="B223" s="265"/>
      <c r="C223" s="147"/>
      <c r="D223" s="26"/>
      <c r="E223" s="193"/>
      <c r="F223" s="27"/>
      <c r="G223" s="208"/>
      <c r="H223" s="13"/>
      <c r="I223" s="24"/>
      <c r="J223" s="24"/>
      <c r="K223" s="91">
        <f t="shared" ref="K223:K225" si="2">+I223-J223</f>
        <v>0</v>
      </c>
    </row>
    <row r="224" spans="1:11" x14ac:dyDescent="0.25">
      <c r="A224" s="145"/>
      <c r="B224" s="265"/>
      <c r="C224" s="147"/>
      <c r="D224" s="26"/>
      <c r="E224" s="193"/>
      <c r="F224" s="27"/>
      <c r="G224" s="208"/>
      <c r="H224" s="13"/>
      <c r="I224" s="24"/>
      <c r="J224" s="24"/>
      <c r="K224" s="91">
        <f t="shared" si="2"/>
        <v>0</v>
      </c>
    </row>
    <row r="225" spans="1:11" x14ac:dyDescent="0.25">
      <c r="A225" s="145"/>
      <c r="B225" s="265"/>
      <c r="C225" s="147"/>
      <c r="D225" s="26"/>
      <c r="E225" s="193"/>
      <c r="F225" s="27"/>
      <c r="G225" s="208"/>
      <c r="H225" s="13"/>
      <c r="I225" s="24"/>
      <c r="J225" s="24"/>
      <c r="K225" s="91">
        <f t="shared" si="2"/>
        <v>0</v>
      </c>
    </row>
    <row r="226" spans="1:11" x14ac:dyDescent="0.25">
      <c r="A226" s="15"/>
      <c r="B226" s="260"/>
      <c r="C226" s="16"/>
      <c r="D226" s="16"/>
      <c r="E226" s="192"/>
      <c r="F226" s="16"/>
      <c r="G226" s="306" t="s">
        <v>19</v>
      </c>
      <c r="H226" s="307"/>
      <c r="I226" s="29">
        <f>SUM(I27:I225)</f>
        <v>1954124341</v>
      </c>
      <c r="J226" s="29">
        <f>SUM(J27:J225)</f>
        <v>163206467</v>
      </c>
      <c r="K226" s="29">
        <f>SUM(K27:K225)</f>
        <v>1790917874</v>
      </c>
    </row>
    <row r="227" spans="1:11" ht="12.75" customHeight="1" x14ac:dyDescent="0.25">
      <c r="A227" s="15"/>
      <c r="B227" s="260"/>
      <c r="C227" s="16"/>
      <c r="D227" s="16"/>
      <c r="E227" s="192"/>
      <c r="F227" s="20"/>
      <c r="G227" s="192"/>
      <c r="H227" s="16"/>
      <c r="I227" s="20"/>
      <c r="J227" s="20"/>
      <c r="K227" s="21"/>
    </row>
    <row r="228" spans="1:11" ht="24.95" customHeight="1" x14ac:dyDescent="0.25">
      <c r="A228" s="70" t="s">
        <v>38</v>
      </c>
      <c r="B228" s="71" t="s">
        <v>40</v>
      </c>
      <c r="C228" s="70" t="s">
        <v>41</v>
      </c>
      <c r="D228" s="72" t="s">
        <v>39</v>
      </c>
      <c r="E228" s="201" t="s">
        <v>15</v>
      </c>
      <c r="F228" s="70" t="s">
        <v>34</v>
      </c>
      <c r="G228" s="201" t="s">
        <v>16</v>
      </c>
      <c r="H228" s="70" t="s">
        <v>22</v>
      </c>
      <c r="I228" s="70" t="s">
        <v>12</v>
      </c>
      <c r="J228" s="70" t="s">
        <v>23</v>
      </c>
      <c r="K228" s="70" t="s">
        <v>4</v>
      </c>
    </row>
    <row r="229" spans="1:11" ht="24.95" customHeight="1" x14ac:dyDescent="0.25">
      <c r="A229" s="73">
        <v>7103000000</v>
      </c>
      <c r="B229" s="266">
        <v>0</v>
      </c>
      <c r="C229" s="73">
        <v>0</v>
      </c>
      <c r="D229" s="74">
        <f>+A229+B229-C229</f>
        <v>7103000000</v>
      </c>
      <c r="E229" s="202">
        <f>+I226</f>
        <v>1954124341</v>
      </c>
      <c r="F229" s="75">
        <f>+E229/D229</f>
        <v>0.27511253568914545</v>
      </c>
      <c r="G229" s="202">
        <f>+I24</f>
        <v>1110600889</v>
      </c>
      <c r="H229" s="74">
        <f>+D229-E229-G229</f>
        <v>4038274770</v>
      </c>
      <c r="I229" s="74">
        <f>+J226</f>
        <v>163206467</v>
      </c>
      <c r="J229" s="75">
        <f>+I229/D229</f>
        <v>2.2977117696747852E-2</v>
      </c>
      <c r="K229" s="74">
        <f>+K226</f>
        <v>1790917874</v>
      </c>
    </row>
    <row r="230" spans="1:11" x14ac:dyDescent="0.25">
      <c r="A230" s="76">
        <v>1</v>
      </c>
      <c r="B230" s="267">
        <v>2</v>
      </c>
      <c r="C230" s="76">
        <v>3</v>
      </c>
      <c r="D230" s="76" t="s">
        <v>3</v>
      </c>
      <c r="E230" s="204">
        <v>5</v>
      </c>
      <c r="F230" s="76" t="s">
        <v>18</v>
      </c>
      <c r="G230" s="204">
        <v>7</v>
      </c>
      <c r="H230" s="76" t="s">
        <v>9</v>
      </c>
      <c r="I230" s="76">
        <v>9</v>
      </c>
      <c r="J230" s="76" t="s">
        <v>24</v>
      </c>
      <c r="K230" s="76" t="s">
        <v>25</v>
      </c>
    </row>
    <row r="232" spans="1:11" x14ac:dyDescent="0.25">
      <c r="B232" s="268"/>
    </row>
    <row r="233" spans="1:11" x14ac:dyDescent="0.25">
      <c r="B233" s="268"/>
      <c r="I233" s="63"/>
    </row>
    <row r="234" spans="1:11" x14ac:dyDescent="0.25">
      <c r="B234" s="268"/>
    </row>
  </sheetData>
  <mergeCells count="16">
    <mergeCell ref="G226:H226"/>
    <mergeCell ref="G24:H24"/>
    <mergeCell ref="A25:A26"/>
    <mergeCell ref="E25:H25"/>
    <mergeCell ref="I25:I26"/>
    <mergeCell ref="J25:J26"/>
    <mergeCell ref="E26:F26"/>
    <mergeCell ref="G26:H26"/>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2"/>
  <sheetViews>
    <sheetView workbookViewId="0">
      <selection activeCell="I12" sqref="I12"/>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5" t="s">
        <v>88</v>
      </c>
      <c r="B3" s="285"/>
      <c r="C3" s="285"/>
      <c r="D3" s="285"/>
      <c r="E3" s="285"/>
      <c r="F3" s="285"/>
      <c r="G3" s="285"/>
      <c r="H3" s="285"/>
      <c r="I3" s="285"/>
      <c r="J3" s="285"/>
      <c r="K3" s="68" t="s">
        <v>1413</v>
      </c>
    </row>
    <row r="4" spans="1:11" ht="12.75" customHeight="1" x14ac:dyDescent="0.25">
      <c r="A4" s="4"/>
      <c r="B4" s="4"/>
      <c r="C4" s="4"/>
      <c r="D4" s="4"/>
      <c r="E4" s="4"/>
      <c r="F4" s="4"/>
      <c r="G4" s="4"/>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x14ac:dyDescent="0.25">
      <c r="A7" s="274">
        <v>45372</v>
      </c>
      <c r="B7" s="184"/>
      <c r="C7" s="182"/>
      <c r="D7" s="278" t="s">
        <v>2009</v>
      </c>
      <c r="E7" s="276" t="s">
        <v>2006</v>
      </c>
      <c r="F7" s="96"/>
      <c r="G7" s="96"/>
      <c r="H7" s="94"/>
      <c r="I7" s="280">
        <v>19052000</v>
      </c>
      <c r="J7" s="183"/>
      <c r="K7" s="182"/>
    </row>
    <row r="8" spans="1:11" x14ac:dyDescent="0.25">
      <c r="A8" s="274">
        <v>45378</v>
      </c>
      <c r="B8" s="184"/>
      <c r="C8" s="182"/>
      <c r="D8" s="278" t="s">
        <v>2010</v>
      </c>
      <c r="E8" s="277" t="s">
        <v>2007</v>
      </c>
      <c r="F8" s="96"/>
      <c r="G8" s="96"/>
      <c r="H8" s="94"/>
      <c r="I8" s="280">
        <v>32000000</v>
      </c>
      <c r="J8" s="183"/>
      <c r="K8" s="182"/>
    </row>
    <row r="9" spans="1:11" x14ac:dyDescent="0.25">
      <c r="A9" s="274">
        <v>45371</v>
      </c>
      <c r="B9" s="184"/>
      <c r="C9" s="182"/>
      <c r="D9" s="278" t="s">
        <v>2011</v>
      </c>
      <c r="E9" s="277" t="s">
        <v>2008</v>
      </c>
      <c r="F9" s="96"/>
      <c r="G9" s="96"/>
      <c r="H9" s="94"/>
      <c r="I9" s="280">
        <v>33600000</v>
      </c>
      <c r="J9" s="183"/>
      <c r="K9" s="182"/>
    </row>
    <row r="10" spans="1:11" x14ac:dyDescent="0.25">
      <c r="A10" s="274">
        <v>45342</v>
      </c>
      <c r="B10" s="184"/>
      <c r="C10" s="182"/>
      <c r="D10" s="279" t="s">
        <v>1359</v>
      </c>
      <c r="E10" s="277" t="s">
        <v>1365</v>
      </c>
      <c r="F10" s="96"/>
      <c r="G10" s="96"/>
      <c r="H10" s="94"/>
      <c r="I10" s="281">
        <v>242721169</v>
      </c>
      <c r="J10" s="183"/>
      <c r="K10" s="182"/>
    </row>
    <row r="11" spans="1:11" x14ac:dyDescent="0.25">
      <c r="A11" s="211"/>
      <c r="B11" s="184"/>
      <c r="C11" s="182"/>
      <c r="D11" s="213"/>
      <c r="E11" s="213"/>
      <c r="F11" s="96"/>
      <c r="G11" s="96"/>
      <c r="H11" s="94"/>
      <c r="I11" s="235"/>
      <c r="J11" s="183"/>
      <c r="K11" s="182"/>
    </row>
    <row r="12" spans="1:11" ht="15" customHeight="1" x14ac:dyDescent="0.25">
      <c r="A12" s="211"/>
      <c r="B12" s="7"/>
      <c r="C12" s="8"/>
      <c r="D12" s="213"/>
      <c r="E12" s="213"/>
      <c r="F12" s="2"/>
      <c r="G12" s="9"/>
      <c r="H12" s="10"/>
      <c r="I12" s="235"/>
      <c r="J12" s="7"/>
      <c r="K12" s="8"/>
    </row>
    <row r="13" spans="1:11" ht="12.75" customHeight="1" x14ac:dyDescent="0.25">
      <c r="A13" s="211"/>
      <c r="B13" s="12"/>
      <c r="C13" s="13"/>
      <c r="D13" s="233"/>
      <c r="E13" s="233"/>
      <c r="F13" s="2"/>
      <c r="G13" s="2"/>
      <c r="H13" s="8"/>
      <c r="I13" s="235"/>
      <c r="J13" s="11"/>
      <c r="K13" s="10"/>
    </row>
    <row r="14" spans="1:11" x14ac:dyDescent="0.25">
      <c r="A14" s="15"/>
      <c r="B14" s="16"/>
      <c r="C14" s="16"/>
      <c r="D14" s="16"/>
      <c r="E14" s="16"/>
      <c r="F14" s="16"/>
      <c r="G14" s="306"/>
      <c r="H14" s="307"/>
      <c r="I14" s="17">
        <f>SUM(I7:I13)</f>
        <v>327373169</v>
      </c>
      <c r="J14" s="18"/>
      <c r="K14" s="19"/>
    </row>
    <row r="15" spans="1:11" x14ac:dyDescent="0.25">
      <c r="A15" s="288" t="s">
        <v>5</v>
      </c>
      <c r="B15" s="261" t="s">
        <v>13</v>
      </c>
      <c r="C15" s="33" t="s">
        <v>20</v>
      </c>
      <c r="D15" s="22" t="s">
        <v>20</v>
      </c>
      <c r="E15" s="303" t="s">
        <v>15</v>
      </c>
      <c r="F15" s="304"/>
      <c r="G15" s="304"/>
      <c r="H15" s="305"/>
      <c r="I15" s="288" t="s">
        <v>7</v>
      </c>
      <c r="J15" s="288" t="s">
        <v>6</v>
      </c>
      <c r="K15" s="33" t="s">
        <v>0</v>
      </c>
    </row>
    <row r="16" spans="1:11" x14ac:dyDescent="0.25">
      <c r="A16" s="289"/>
      <c r="B16" s="262" t="s">
        <v>14</v>
      </c>
      <c r="C16" s="34" t="s">
        <v>11</v>
      </c>
      <c r="D16" s="34" t="s">
        <v>10</v>
      </c>
      <c r="E16" s="303" t="s">
        <v>2</v>
      </c>
      <c r="F16" s="305"/>
      <c r="G16" s="303" t="s">
        <v>8</v>
      </c>
      <c r="H16" s="305"/>
      <c r="I16" s="289"/>
      <c r="J16" s="289"/>
      <c r="K16" s="34" t="s">
        <v>1</v>
      </c>
    </row>
    <row r="17" spans="1:11" ht="12.75" customHeight="1" x14ac:dyDescent="0.25">
      <c r="A17" s="23">
        <v>45315</v>
      </c>
      <c r="B17" s="93" t="s">
        <v>338</v>
      </c>
      <c r="C17" s="64" t="s">
        <v>331</v>
      </c>
      <c r="D17" s="64" t="s">
        <v>332</v>
      </c>
      <c r="E17" s="123" t="s">
        <v>346</v>
      </c>
      <c r="F17" s="8"/>
      <c r="G17" s="206" t="s">
        <v>342</v>
      </c>
      <c r="H17" s="8"/>
      <c r="I17" s="24">
        <v>32200000</v>
      </c>
      <c r="J17" s="164">
        <v>9391667</v>
      </c>
      <c r="K17" s="24">
        <f>+I17-J17</f>
        <v>22808333</v>
      </c>
    </row>
    <row r="18" spans="1:11" x14ac:dyDescent="0.25">
      <c r="A18" s="23">
        <v>45316</v>
      </c>
      <c r="B18" s="26" t="s">
        <v>339</v>
      </c>
      <c r="C18" s="65" t="s">
        <v>231</v>
      </c>
      <c r="D18" s="65" t="s">
        <v>333</v>
      </c>
      <c r="E18" s="123" t="s">
        <v>347</v>
      </c>
      <c r="F18" s="27"/>
      <c r="G18" s="207" t="s">
        <v>343</v>
      </c>
      <c r="H18" s="28"/>
      <c r="I18" s="24">
        <v>20000000</v>
      </c>
      <c r="J18" s="164">
        <v>6000000</v>
      </c>
      <c r="K18" s="24">
        <f t="shared" ref="K18:K83" si="0">+I18-J18</f>
        <v>14000000</v>
      </c>
    </row>
    <row r="19" spans="1:11" x14ac:dyDescent="0.25">
      <c r="A19" s="25">
        <v>45320</v>
      </c>
      <c r="B19" s="26" t="s">
        <v>340</v>
      </c>
      <c r="C19" s="26" t="s">
        <v>274</v>
      </c>
      <c r="D19" s="26" t="s">
        <v>334</v>
      </c>
      <c r="E19" s="129" t="s">
        <v>348</v>
      </c>
      <c r="F19" s="27"/>
      <c r="G19" s="207" t="s">
        <v>344</v>
      </c>
      <c r="H19" s="13"/>
      <c r="I19" s="24">
        <v>25400000</v>
      </c>
      <c r="J19" s="164">
        <v>6561667</v>
      </c>
      <c r="K19" s="24">
        <f t="shared" si="0"/>
        <v>18838333</v>
      </c>
    </row>
    <row r="20" spans="1:11" x14ac:dyDescent="0.25">
      <c r="A20" s="25">
        <v>45321</v>
      </c>
      <c r="B20" s="26" t="s">
        <v>341</v>
      </c>
      <c r="C20" s="26" t="s">
        <v>335</v>
      </c>
      <c r="D20" s="26" t="s">
        <v>337</v>
      </c>
      <c r="E20" s="123" t="s">
        <v>349</v>
      </c>
      <c r="F20" s="27"/>
      <c r="G20" s="208" t="s">
        <v>345</v>
      </c>
      <c r="H20" s="13"/>
      <c r="I20" s="24">
        <v>29400000</v>
      </c>
      <c r="J20" s="164">
        <v>6125000</v>
      </c>
      <c r="K20" s="24">
        <f t="shared" si="0"/>
        <v>23275000</v>
      </c>
    </row>
    <row r="21" spans="1:11" x14ac:dyDescent="0.25">
      <c r="A21" s="145">
        <v>45324</v>
      </c>
      <c r="B21" s="26" t="s">
        <v>453</v>
      </c>
      <c r="C21" s="147" t="s">
        <v>740</v>
      </c>
      <c r="D21" s="147" t="s">
        <v>781</v>
      </c>
      <c r="E21" s="123" t="s">
        <v>1047</v>
      </c>
      <c r="F21" s="27"/>
      <c r="G21" s="217" t="s">
        <v>1035</v>
      </c>
      <c r="H21" s="13"/>
      <c r="I21" s="24">
        <v>32000000</v>
      </c>
      <c r="J21" s="164">
        <v>6933333</v>
      </c>
      <c r="K21" s="24">
        <f t="shared" si="0"/>
        <v>25066667</v>
      </c>
    </row>
    <row r="22" spans="1:11" x14ac:dyDescent="0.25">
      <c r="A22" s="145">
        <v>45328</v>
      </c>
      <c r="B22" s="26" t="s">
        <v>478</v>
      </c>
      <c r="C22" s="147" t="s">
        <v>777</v>
      </c>
      <c r="D22" s="147" t="s">
        <v>546</v>
      </c>
      <c r="E22" s="123" t="s">
        <v>1048</v>
      </c>
      <c r="F22" s="27"/>
      <c r="G22" s="208" t="s">
        <v>1036</v>
      </c>
      <c r="H22" s="13"/>
      <c r="I22" s="24">
        <v>40000000</v>
      </c>
      <c r="J22" s="164">
        <v>8333333</v>
      </c>
      <c r="K22" s="24">
        <f t="shared" si="0"/>
        <v>31666667</v>
      </c>
    </row>
    <row r="23" spans="1:11" x14ac:dyDescent="0.25">
      <c r="A23" s="145">
        <v>45329</v>
      </c>
      <c r="B23" s="26" t="s">
        <v>483</v>
      </c>
      <c r="C23" s="147" t="s">
        <v>1024</v>
      </c>
      <c r="D23" s="147" t="s">
        <v>804</v>
      </c>
      <c r="E23" s="123" t="s">
        <v>1049</v>
      </c>
      <c r="F23" s="27"/>
      <c r="G23" s="208" t="s">
        <v>1037</v>
      </c>
      <c r="H23" s="13"/>
      <c r="I23" s="24">
        <v>32000000</v>
      </c>
      <c r="J23" s="164">
        <v>6400000</v>
      </c>
      <c r="K23" s="24">
        <f t="shared" si="0"/>
        <v>25600000</v>
      </c>
    </row>
    <row r="24" spans="1:11" x14ac:dyDescent="0.25">
      <c r="A24" s="145">
        <v>45331</v>
      </c>
      <c r="B24" s="26" t="s">
        <v>1059</v>
      </c>
      <c r="C24" s="147" t="s">
        <v>1025</v>
      </c>
      <c r="D24" s="147" t="s">
        <v>785</v>
      </c>
      <c r="E24" s="123" t="s">
        <v>1050</v>
      </c>
      <c r="F24" s="27"/>
      <c r="G24" s="208" t="s">
        <v>1038</v>
      </c>
      <c r="H24" s="13"/>
      <c r="I24" s="24">
        <v>39200000</v>
      </c>
      <c r="J24" s="164">
        <v>7186667</v>
      </c>
      <c r="K24" s="24">
        <f t="shared" si="0"/>
        <v>32013333</v>
      </c>
    </row>
    <row r="25" spans="1:11" x14ac:dyDescent="0.25">
      <c r="A25" s="145">
        <v>45342</v>
      </c>
      <c r="B25" s="26" t="s">
        <v>1060</v>
      </c>
      <c r="C25" s="147" t="s">
        <v>1026</v>
      </c>
      <c r="D25" s="147" t="s">
        <v>1027</v>
      </c>
      <c r="E25" s="123" t="s">
        <v>1051</v>
      </c>
      <c r="F25" s="27"/>
      <c r="G25" s="208" t="s">
        <v>1039</v>
      </c>
      <c r="H25" s="13"/>
      <c r="I25" s="24">
        <v>32768000</v>
      </c>
      <c r="J25" s="164">
        <v>2730667</v>
      </c>
      <c r="K25" s="24">
        <f t="shared" si="0"/>
        <v>30037333</v>
      </c>
    </row>
    <row r="26" spans="1:11" x14ac:dyDescent="0.25">
      <c r="A26" s="145">
        <v>45343</v>
      </c>
      <c r="B26" s="26" t="s">
        <v>562</v>
      </c>
      <c r="C26" s="147" t="s">
        <v>1028</v>
      </c>
      <c r="D26" s="147" t="s">
        <v>1026</v>
      </c>
      <c r="E26" s="123" t="s">
        <v>1052</v>
      </c>
      <c r="F26" s="27"/>
      <c r="G26" s="208" t="s">
        <v>1040</v>
      </c>
      <c r="H26" s="13"/>
      <c r="I26" s="24">
        <v>29400000</v>
      </c>
      <c r="J26" s="164">
        <v>2450000</v>
      </c>
      <c r="K26" s="24">
        <f t="shared" si="0"/>
        <v>26950000</v>
      </c>
    </row>
    <row r="27" spans="1:11" x14ac:dyDescent="0.25">
      <c r="A27" s="145">
        <v>45343</v>
      </c>
      <c r="B27" s="26" t="s">
        <v>786</v>
      </c>
      <c r="C27" s="147" t="s">
        <v>1029</v>
      </c>
      <c r="D27" s="147" t="s">
        <v>905</v>
      </c>
      <c r="E27" s="123" t="s">
        <v>1053</v>
      </c>
      <c r="F27" s="27"/>
      <c r="G27" s="208" t="s">
        <v>1041</v>
      </c>
      <c r="H27" s="13"/>
      <c r="I27" s="24">
        <v>29400000</v>
      </c>
      <c r="J27" s="164">
        <v>2205000</v>
      </c>
      <c r="K27" s="24">
        <f t="shared" si="0"/>
        <v>27195000</v>
      </c>
    </row>
    <row r="28" spans="1:11" x14ac:dyDescent="0.25">
      <c r="A28" s="145">
        <v>45343</v>
      </c>
      <c r="B28" s="26" t="s">
        <v>1061</v>
      </c>
      <c r="C28" s="147" t="s">
        <v>1030</v>
      </c>
      <c r="D28" s="147" t="s">
        <v>1031</v>
      </c>
      <c r="E28" s="123" t="s">
        <v>1054</v>
      </c>
      <c r="F28" s="27"/>
      <c r="G28" s="208" t="s">
        <v>1042</v>
      </c>
      <c r="H28" s="13"/>
      <c r="I28" s="24">
        <v>40000000</v>
      </c>
      <c r="J28" s="164">
        <v>3333333</v>
      </c>
      <c r="K28" s="24">
        <f t="shared" si="0"/>
        <v>36666667</v>
      </c>
    </row>
    <row r="29" spans="1:11" x14ac:dyDescent="0.25">
      <c r="A29" s="145">
        <v>45343</v>
      </c>
      <c r="B29" s="26" t="s">
        <v>572</v>
      </c>
      <c r="C29" s="147" t="s">
        <v>1032</v>
      </c>
      <c r="D29" s="147" t="s">
        <v>761</v>
      </c>
      <c r="E29" s="123" t="s">
        <v>1055</v>
      </c>
      <c r="F29" s="27"/>
      <c r="G29" s="208" t="s">
        <v>1043</v>
      </c>
      <c r="H29" s="13"/>
      <c r="I29" s="24">
        <v>40000000</v>
      </c>
      <c r="J29" s="164">
        <v>3333333</v>
      </c>
      <c r="K29" s="24">
        <f t="shared" si="0"/>
        <v>36666667</v>
      </c>
    </row>
    <row r="30" spans="1:11" x14ac:dyDescent="0.25">
      <c r="A30" s="145">
        <v>45343</v>
      </c>
      <c r="B30" s="26" t="s">
        <v>560</v>
      </c>
      <c r="C30" s="147" t="s">
        <v>889</v>
      </c>
      <c r="D30" s="147" t="s">
        <v>764</v>
      </c>
      <c r="E30" s="123" t="s">
        <v>1056</v>
      </c>
      <c r="F30" s="27"/>
      <c r="G30" s="208" t="s">
        <v>1044</v>
      </c>
      <c r="H30" s="13"/>
      <c r="I30" s="24">
        <v>25400000</v>
      </c>
      <c r="J30" s="164">
        <v>1905000</v>
      </c>
      <c r="K30" s="24">
        <f t="shared" si="0"/>
        <v>23495000</v>
      </c>
    </row>
    <row r="31" spans="1:11" x14ac:dyDescent="0.25">
      <c r="A31" s="145">
        <v>45343</v>
      </c>
      <c r="B31" s="26" t="s">
        <v>570</v>
      </c>
      <c r="C31" s="147" t="s">
        <v>888</v>
      </c>
      <c r="D31" s="147" t="s">
        <v>1030</v>
      </c>
      <c r="E31" s="123" t="s">
        <v>1057</v>
      </c>
      <c r="F31" s="27"/>
      <c r="G31" s="208" t="s">
        <v>1045</v>
      </c>
      <c r="H31" s="13"/>
      <c r="I31" s="24">
        <v>25400000</v>
      </c>
      <c r="J31" s="164">
        <v>1905000</v>
      </c>
      <c r="K31" s="24">
        <f t="shared" si="0"/>
        <v>23495000</v>
      </c>
    </row>
    <row r="32" spans="1:11" x14ac:dyDescent="0.25">
      <c r="A32" s="145">
        <v>45350</v>
      </c>
      <c r="B32" s="26" t="s">
        <v>918</v>
      </c>
      <c r="C32" s="147" t="s">
        <v>1033</v>
      </c>
      <c r="D32" s="147" t="s">
        <v>1034</v>
      </c>
      <c r="E32" s="123" t="s">
        <v>1058</v>
      </c>
      <c r="F32" s="27"/>
      <c r="G32" s="208" t="s">
        <v>1046</v>
      </c>
      <c r="H32" s="13"/>
      <c r="I32" s="24">
        <v>21836000</v>
      </c>
      <c r="J32" s="164"/>
      <c r="K32" s="24">
        <f t="shared" si="0"/>
        <v>21836000</v>
      </c>
    </row>
    <row r="33" spans="1:11" x14ac:dyDescent="0.25">
      <c r="A33" s="145">
        <v>45352</v>
      </c>
      <c r="B33" s="26" t="s">
        <v>888</v>
      </c>
      <c r="C33" s="147" t="s">
        <v>1679</v>
      </c>
      <c r="D33" s="147" t="s">
        <v>1777</v>
      </c>
      <c r="E33" s="123" t="s">
        <v>1790</v>
      </c>
      <c r="F33" s="27"/>
      <c r="G33" s="208" t="s">
        <v>1784</v>
      </c>
      <c r="H33" s="13"/>
      <c r="I33" s="24">
        <v>30000000</v>
      </c>
      <c r="J33" s="164">
        <v>0</v>
      </c>
      <c r="K33" s="24">
        <f t="shared" si="0"/>
        <v>30000000</v>
      </c>
    </row>
    <row r="34" spans="1:11" x14ac:dyDescent="0.25">
      <c r="A34" s="145">
        <v>45359</v>
      </c>
      <c r="B34" s="26" t="s">
        <v>613</v>
      </c>
      <c r="C34" s="147" t="s">
        <v>1778</v>
      </c>
      <c r="D34" s="147" t="s">
        <v>1696</v>
      </c>
      <c r="E34" s="123" t="s">
        <v>1791</v>
      </c>
      <c r="F34" s="27"/>
      <c r="G34" s="208" t="s">
        <v>1785</v>
      </c>
      <c r="H34" s="13"/>
      <c r="I34" s="24">
        <v>30000000</v>
      </c>
      <c r="J34" s="24">
        <v>0</v>
      </c>
      <c r="K34" s="24">
        <f t="shared" si="0"/>
        <v>30000000</v>
      </c>
    </row>
    <row r="35" spans="1:11" x14ac:dyDescent="0.25">
      <c r="A35" s="145">
        <v>45362</v>
      </c>
      <c r="B35" s="26" t="s">
        <v>798</v>
      </c>
      <c r="C35" s="147" t="s">
        <v>1779</v>
      </c>
      <c r="D35" s="147" t="s">
        <v>1530</v>
      </c>
      <c r="E35" s="123" t="s">
        <v>1792</v>
      </c>
      <c r="F35" s="27"/>
      <c r="G35" s="208" t="s">
        <v>1786</v>
      </c>
      <c r="H35" s="13"/>
      <c r="I35" s="24">
        <v>24000000</v>
      </c>
      <c r="J35" s="24">
        <v>0</v>
      </c>
      <c r="K35" s="24">
        <f t="shared" si="0"/>
        <v>24000000</v>
      </c>
    </row>
    <row r="36" spans="1:11" x14ac:dyDescent="0.25">
      <c r="A36" s="145">
        <v>45363</v>
      </c>
      <c r="B36" s="26" t="s">
        <v>1698</v>
      </c>
      <c r="C36" s="147" t="s">
        <v>1450</v>
      </c>
      <c r="D36" s="147" t="s">
        <v>1701</v>
      </c>
      <c r="E36" s="123" t="s">
        <v>1793</v>
      </c>
      <c r="F36" s="27"/>
      <c r="G36" s="208" t="s">
        <v>1787</v>
      </c>
      <c r="H36" s="13"/>
      <c r="I36" s="24">
        <v>29600000</v>
      </c>
      <c r="J36" s="24">
        <v>0</v>
      </c>
      <c r="K36" s="24">
        <f t="shared" si="0"/>
        <v>29600000</v>
      </c>
    </row>
    <row r="37" spans="1:11" x14ac:dyDescent="0.25">
      <c r="A37" s="145">
        <v>45363</v>
      </c>
      <c r="B37" s="26" t="s">
        <v>616</v>
      </c>
      <c r="C37" s="147" t="s">
        <v>1524</v>
      </c>
      <c r="D37" s="147" t="s">
        <v>1780</v>
      </c>
      <c r="E37" s="123" t="s">
        <v>1794</v>
      </c>
      <c r="F37" s="27"/>
      <c r="G37" s="208" t="s">
        <v>1788</v>
      </c>
      <c r="H37" s="13"/>
      <c r="I37" s="24">
        <v>30776000</v>
      </c>
      <c r="J37" s="24">
        <v>0</v>
      </c>
      <c r="K37" s="24">
        <f t="shared" si="0"/>
        <v>30776000</v>
      </c>
    </row>
    <row r="38" spans="1:11" x14ac:dyDescent="0.25">
      <c r="A38" s="145">
        <v>45366</v>
      </c>
      <c r="B38" s="26" t="s">
        <v>1461</v>
      </c>
      <c r="C38" s="147" t="s">
        <v>1446</v>
      </c>
      <c r="D38" s="147" t="s">
        <v>1447</v>
      </c>
      <c r="E38" s="123" t="s">
        <v>1502</v>
      </c>
      <c r="F38" s="27"/>
      <c r="G38" s="208" t="s">
        <v>1486</v>
      </c>
      <c r="H38" s="13"/>
      <c r="I38" s="24">
        <v>25000000</v>
      </c>
      <c r="J38" s="24">
        <v>0</v>
      </c>
      <c r="K38" s="24">
        <f t="shared" si="0"/>
        <v>25000000</v>
      </c>
    </row>
    <row r="39" spans="1:11" x14ac:dyDescent="0.25">
      <c r="A39" s="145">
        <v>45366</v>
      </c>
      <c r="B39" s="26" t="s">
        <v>1461</v>
      </c>
      <c r="C39" s="147" t="s">
        <v>1446</v>
      </c>
      <c r="D39" s="147" t="s">
        <v>1447</v>
      </c>
      <c r="E39" s="123" t="s">
        <v>1502</v>
      </c>
      <c r="F39" s="27"/>
      <c r="G39" s="208" t="s">
        <v>1486</v>
      </c>
      <c r="H39" s="13"/>
      <c r="I39" s="24">
        <v>25000000</v>
      </c>
      <c r="J39" s="24">
        <v>0</v>
      </c>
      <c r="K39" s="24">
        <f t="shared" si="0"/>
        <v>25000000</v>
      </c>
    </row>
    <row r="40" spans="1:11" x14ac:dyDescent="0.25">
      <c r="A40" s="145">
        <v>45373</v>
      </c>
      <c r="B40" s="26" t="s">
        <v>1532</v>
      </c>
      <c r="C40" s="147" t="s">
        <v>1781</v>
      </c>
      <c r="D40" s="147" t="s">
        <v>1563</v>
      </c>
      <c r="E40" s="123" t="s">
        <v>1795</v>
      </c>
      <c r="F40" s="27"/>
      <c r="G40" s="208" t="s">
        <v>220</v>
      </c>
      <c r="H40" s="13"/>
      <c r="I40" s="24">
        <v>11896000</v>
      </c>
      <c r="J40" s="24">
        <v>0</v>
      </c>
      <c r="K40" s="24">
        <f t="shared" si="0"/>
        <v>11896000</v>
      </c>
    </row>
    <row r="41" spans="1:11" x14ac:dyDescent="0.25">
      <c r="A41" s="145">
        <v>45373</v>
      </c>
      <c r="B41" s="26" t="s">
        <v>1428</v>
      </c>
      <c r="C41" s="147" t="s">
        <v>1782</v>
      </c>
      <c r="D41" s="147" t="s">
        <v>1783</v>
      </c>
      <c r="E41" s="123" t="s">
        <v>1796</v>
      </c>
      <c r="F41" s="27"/>
      <c r="G41" s="208" t="s">
        <v>1789</v>
      </c>
      <c r="H41" s="13"/>
      <c r="I41" s="24">
        <v>28320000</v>
      </c>
      <c r="J41" s="24">
        <v>0</v>
      </c>
      <c r="K41" s="24">
        <f t="shared" si="0"/>
        <v>28320000</v>
      </c>
    </row>
    <row r="42" spans="1:11" x14ac:dyDescent="0.25">
      <c r="A42" s="145"/>
      <c r="B42" s="26"/>
      <c r="C42" s="147"/>
      <c r="D42" s="147"/>
      <c r="E42" s="123"/>
      <c r="F42" s="27"/>
      <c r="G42" s="208"/>
      <c r="H42" s="13"/>
      <c r="I42" s="24"/>
      <c r="J42" s="24"/>
      <c r="K42" s="24">
        <f t="shared" si="0"/>
        <v>0</v>
      </c>
    </row>
    <row r="43" spans="1:11" x14ac:dyDescent="0.25">
      <c r="A43" s="145"/>
      <c r="B43" s="26"/>
      <c r="C43" s="147"/>
      <c r="D43" s="147"/>
      <c r="E43" s="123"/>
      <c r="F43" s="27"/>
      <c r="G43" s="208"/>
      <c r="H43" s="13"/>
      <c r="I43" s="24"/>
      <c r="J43" s="24"/>
      <c r="K43" s="24">
        <f t="shared" si="0"/>
        <v>0</v>
      </c>
    </row>
    <row r="44" spans="1:11" x14ac:dyDescent="0.25">
      <c r="A44" s="145"/>
      <c r="B44" s="26"/>
      <c r="C44" s="147"/>
      <c r="D44" s="147"/>
      <c r="E44" s="123"/>
      <c r="F44" s="27"/>
      <c r="G44" s="208"/>
      <c r="H44" s="13"/>
      <c r="I44" s="24"/>
      <c r="J44" s="24"/>
      <c r="K44" s="24">
        <f t="shared" si="0"/>
        <v>0</v>
      </c>
    </row>
    <row r="45" spans="1:11" x14ac:dyDescent="0.25">
      <c r="A45" s="145"/>
      <c r="B45" s="26"/>
      <c r="C45" s="147"/>
      <c r="D45" s="147"/>
      <c r="E45" s="123"/>
      <c r="F45" s="27"/>
      <c r="G45" s="208"/>
      <c r="H45" s="13"/>
      <c r="I45" s="24"/>
      <c r="J45" s="24"/>
      <c r="K45" s="24">
        <f t="shared" si="0"/>
        <v>0</v>
      </c>
    </row>
    <row r="46" spans="1:11" x14ac:dyDescent="0.25">
      <c r="A46" s="145"/>
      <c r="B46" s="26"/>
      <c r="C46" s="147"/>
      <c r="D46" s="147"/>
      <c r="E46" s="123"/>
      <c r="F46" s="27"/>
      <c r="G46" s="208"/>
      <c r="H46" s="13"/>
      <c r="I46" s="24"/>
      <c r="J46" s="24"/>
      <c r="K46" s="24">
        <f t="shared" si="0"/>
        <v>0</v>
      </c>
    </row>
    <row r="47" spans="1:11" x14ac:dyDescent="0.25">
      <c r="A47" s="145"/>
      <c r="B47" s="26"/>
      <c r="C47" s="147"/>
      <c r="D47" s="147"/>
      <c r="E47" s="123"/>
      <c r="F47" s="27"/>
      <c r="G47" s="208"/>
      <c r="H47" s="13"/>
      <c r="I47" s="24"/>
      <c r="J47" s="24"/>
      <c r="K47" s="24">
        <f t="shared" si="0"/>
        <v>0</v>
      </c>
    </row>
    <row r="48" spans="1:11" x14ac:dyDescent="0.25">
      <c r="A48" s="145"/>
      <c r="B48" s="26"/>
      <c r="C48" s="147"/>
      <c r="D48" s="147"/>
      <c r="E48" s="123"/>
      <c r="F48" s="27"/>
      <c r="G48" s="208"/>
      <c r="H48" s="13"/>
      <c r="I48" s="24"/>
      <c r="J48" s="24"/>
      <c r="K48" s="24">
        <f t="shared" si="0"/>
        <v>0</v>
      </c>
    </row>
    <row r="49" spans="1:11" x14ac:dyDescent="0.25">
      <c r="A49" s="145"/>
      <c r="B49" s="26"/>
      <c r="C49" s="147"/>
      <c r="D49" s="147"/>
      <c r="E49" s="123"/>
      <c r="F49" s="27"/>
      <c r="G49" s="208"/>
      <c r="H49" s="13"/>
      <c r="I49" s="24"/>
      <c r="J49" s="24"/>
      <c r="K49" s="24">
        <f t="shared" si="0"/>
        <v>0</v>
      </c>
    </row>
    <row r="50" spans="1:11" x14ac:dyDescent="0.25">
      <c r="A50" s="145"/>
      <c r="B50" s="26"/>
      <c r="C50" s="147"/>
      <c r="D50" s="147"/>
      <c r="E50" s="123"/>
      <c r="F50" s="27"/>
      <c r="G50" s="208"/>
      <c r="H50" s="13"/>
      <c r="I50" s="24"/>
      <c r="J50" s="24"/>
      <c r="K50" s="24">
        <f t="shared" si="0"/>
        <v>0</v>
      </c>
    </row>
    <row r="51" spans="1:11" x14ac:dyDescent="0.25">
      <c r="A51" s="145"/>
      <c r="B51" s="26"/>
      <c r="C51" s="147"/>
      <c r="D51" s="147"/>
      <c r="E51" s="123"/>
      <c r="F51" s="27"/>
      <c r="G51" s="208"/>
      <c r="H51" s="13"/>
      <c r="I51" s="24"/>
      <c r="J51" s="24"/>
      <c r="K51" s="24"/>
    </row>
    <row r="52" spans="1:11" x14ac:dyDescent="0.25">
      <c r="A52" s="145"/>
      <c r="B52" s="26"/>
      <c r="C52" s="147"/>
      <c r="D52" s="147"/>
      <c r="E52" s="123"/>
      <c r="F52" s="27"/>
      <c r="G52" s="208"/>
      <c r="H52" s="13"/>
      <c r="I52" s="24"/>
      <c r="J52" s="24"/>
      <c r="K52" s="24"/>
    </row>
    <row r="53" spans="1:11" x14ac:dyDescent="0.25">
      <c r="A53" s="145"/>
      <c r="B53" s="26"/>
      <c r="C53" s="147"/>
      <c r="D53" s="147"/>
      <c r="E53" s="123"/>
      <c r="F53" s="27"/>
      <c r="G53" s="208"/>
      <c r="H53" s="13"/>
      <c r="I53" s="24"/>
      <c r="J53" s="24"/>
      <c r="K53" s="24"/>
    </row>
    <row r="54" spans="1:11" x14ac:dyDescent="0.25">
      <c r="A54" s="145"/>
      <c r="B54" s="26"/>
      <c r="C54" s="147"/>
      <c r="D54" s="147"/>
      <c r="E54" s="123"/>
      <c r="F54" s="27"/>
      <c r="G54" s="208"/>
      <c r="H54" s="13"/>
      <c r="I54" s="24"/>
      <c r="J54" s="24"/>
      <c r="K54" s="24"/>
    </row>
    <row r="55" spans="1:11" x14ac:dyDescent="0.25">
      <c r="A55" s="145"/>
      <c r="B55" s="26"/>
      <c r="C55" s="147"/>
      <c r="D55" s="147"/>
      <c r="E55" s="123"/>
      <c r="F55" s="27"/>
      <c r="G55" s="208"/>
      <c r="H55" s="13"/>
      <c r="I55" s="24"/>
      <c r="J55" s="24"/>
      <c r="K55" s="24"/>
    </row>
    <row r="56" spans="1:11" x14ac:dyDescent="0.25">
      <c r="A56" s="145"/>
      <c r="B56" s="26"/>
      <c r="C56" s="147"/>
      <c r="D56" s="147"/>
      <c r="E56" s="123"/>
      <c r="F56" s="27"/>
      <c r="G56" s="208"/>
      <c r="H56" s="13"/>
      <c r="I56" s="24"/>
      <c r="J56" s="24"/>
      <c r="K56" s="24"/>
    </row>
    <row r="57" spans="1:11" x14ac:dyDescent="0.25">
      <c r="A57" s="145"/>
      <c r="B57" s="26"/>
      <c r="C57" s="147"/>
      <c r="D57" s="147"/>
      <c r="E57" s="123"/>
      <c r="F57" s="27"/>
      <c r="G57" s="208"/>
      <c r="H57" s="13"/>
      <c r="I57" s="24"/>
      <c r="J57" s="24"/>
      <c r="K57" s="24"/>
    </row>
    <row r="58" spans="1:11" x14ac:dyDescent="0.25">
      <c r="A58" s="145"/>
      <c r="B58" s="26"/>
      <c r="C58" s="147"/>
      <c r="D58" s="147"/>
      <c r="E58" s="123"/>
      <c r="F58" s="27"/>
      <c r="G58" s="208"/>
      <c r="H58" s="13"/>
      <c r="I58" s="24"/>
      <c r="J58" s="24"/>
      <c r="K58" s="24"/>
    </row>
    <row r="59" spans="1:11" x14ac:dyDescent="0.25">
      <c r="A59" s="145"/>
      <c r="B59" s="26"/>
      <c r="C59" s="147"/>
      <c r="D59" s="147"/>
      <c r="E59" s="123"/>
      <c r="F59" s="27"/>
      <c r="G59" s="208"/>
      <c r="H59" s="13"/>
      <c r="I59" s="24"/>
      <c r="J59" s="24"/>
      <c r="K59" s="24"/>
    </row>
    <row r="60" spans="1:11" x14ac:dyDescent="0.25">
      <c r="A60" s="145"/>
      <c r="B60" s="26"/>
      <c r="C60" s="147"/>
      <c r="D60" s="147"/>
      <c r="E60" s="123"/>
      <c r="F60" s="27"/>
      <c r="G60" s="208"/>
      <c r="H60" s="13"/>
      <c r="I60" s="24"/>
      <c r="J60" s="24"/>
      <c r="K60" s="24"/>
    </row>
    <row r="61" spans="1:11" x14ac:dyDescent="0.25">
      <c r="A61" s="145"/>
      <c r="B61" s="26"/>
      <c r="C61" s="147"/>
      <c r="D61" s="147"/>
      <c r="E61" s="123"/>
      <c r="F61" s="27"/>
      <c r="G61" s="208"/>
      <c r="H61" s="13"/>
      <c r="I61" s="24"/>
      <c r="J61" s="24"/>
      <c r="K61" s="24"/>
    </row>
    <row r="62" spans="1:11" x14ac:dyDescent="0.25">
      <c r="A62" s="145"/>
      <c r="B62" s="26"/>
      <c r="C62" s="147"/>
      <c r="D62" s="147"/>
      <c r="E62" s="123"/>
      <c r="F62" s="27"/>
      <c r="G62" s="208"/>
      <c r="H62" s="13"/>
      <c r="I62" s="24"/>
      <c r="J62" s="24"/>
      <c r="K62" s="24"/>
    </row>
    <row r="63" spans="1:11" x14ac:dyDescent="0.25">
      <c r="A63" s="145"/>
      <c r="B63" s="26"/>
      <c r="C63" s="147"/>
      <c r="D63" s="147"/>
      <c r="E63" s="123"/>
      <c r="F63" s="27"/>
      <c r="G63" s="208"/>
      <c r="H63" s="13"/>
      <c r="I63" s="24"/>
      <c r="J63" s="24"/>
      <c r="K63" s="24"/>
    </row>
    <row r="64" spans="1:11" x14ac:dyDescent="0.25">
      <c r="A64" s="145"/>
      <c r="B64" s="26"/>
      <c r="C64" s="147"/>
      <c r="D64" s="147"/>
      <c r="E64" s="123"/>
      <c r="F64" s="27"/>
      <c r="G64" s="208"/>
      <c r="H64" s="13"/>
      <c r="I64" s="24"/>
      <c r="J64" s="24"/>
      <c r="K64" s="24"/>
    </row>
    <row r="65" spans="1:11" x14ac:dyDescent="0.25">
      <c r="A65" s="145"/>
      <c r="B65" s="26"/>
      <c r="C65" s="147"/>
      <c r="D65" s="147"/>
      <c r="E65" s="123"/>
      <c r="F65" s="27"/>
      <c r="G65" s="208"/>
      <c r="H65" s="13"/>
      <c r="I65" s="24"/>
      <c r="J65" s="24"/>
      <c r="K65" s="24"/>
    </row>
    <row r="66" spans="1:11" x14ac:dyDescent="0.25">
      <c r="A66" s="145"/>
      <c r="B66" s="26"/>
      <c r="C66" s="147"/>
      <c r="D66" s="147"/>
      <c r="E66" s="123"/>
      <c r="F66" s="27"/>
      <c r="G66" s="208"/>
      <c r="H66" s="13"/>
      <c r="I66" s="24"/>
      <c r="J66" s="24"/>
      <c r="K66" s="24"/>
    </row>
    <row r="67" spans="1:11" x14ac:dyDescent="0.25">
      <c r="A67" s="145"/>
      <c r="B67" s="26"/>
      <c r="C67" s="147"/>
      <c r="D67" s="147"/>
      <c r="E67" s="123"/>
      <c r="F67" s="27"/>
      <c r="G67" s="208"/>
      <c r="H67" s="13"/>
      <c r="I67" s="24"/>
      <c r="J67" s="24"/>
      <c r="K67" s="24"/>
    </row>
    <row r="68" spans="1:11" x14ac:dyDescent="0.25">
      <c r="A68" s="145"/>
      <c r="B68" s="26"/>
      <c r="C68" s="147"/>
      <c r="D68" s="147"/>
      <c r="E68" s="123"/>
      <c r="F68" s="27"/>
      <c r="G68" s="208"/>
      <c r="H68" s="13"/>
      <c r="I68" s="24"/>
      <c r="J68" s="24"/>
      <c r="K68" s="24"/>
    </row>
    <row r="69" spans="1:11" x14ac:dyDescent="0.25">
      <c r="A69" s="145"/>
      <c r="B69" s="26"/>
      <c r="C69" s="147"/>
      <c r="D69" s="147"/>
      <c r="E69" s="123"/>
      <c r="F69" s="27"/>
      <c r="G69" s="208"/>
      <c r="H69" s="13"/>
      <c r="I69" s="24"/>
      <c r="J69" s="24"/>
      <c r="K69" s="24"/>
    </row>
    <row r="70" spans="1:11" x14ac:dyDescent="0.25">
      <c r="A70" s="145"/>
      <c r="B70" s="26"/>
      <c r="C70" s="147"/>
      <c r="D70" s="147"/>
      <c r="E70" s="123"/>
      <c r="F70" s="27"/>
      <c r="G70" s="208"/>
      <c r="H70" s="13"/>
      <c r="I70" s="24"/>
      <c r="J70" s="24"/>
      <c r="K70" s="24"/>
    </row>
    <row r="71" spans="1:11" x14ac:dyDescent="0.25">
      <c r="A71" s="145"/>
      <c r="B71" s="26"/>
      <c r="C71" s="147"/>
      <c r="D71" s="147"/>
      <c r="E71" s="123"/>
      <c r="F71" s="27"/>
      <c r="G71" s="208"/>
      <c r="H71" s="13"/>
      <c r="I71" s="24"/>
      <c r="J71" s="24"/>
      <c r="K71" s="24"/>
    </row>
    <row r="72" spans="1:11" x14ac:dyDescent="0.25">
      <c r="A72" s="145"/>
      <c r="B72" s="26"/>
      <c r="C72" s="147"/>
      <c r="D72" s="147"/>
      <c r="E72" s="123"/>
      <c r="F72" s="27"/>
      <c r="G72" s="208"/>
      <c r="H72" s="13"/>
      <c r="I72" s="24"/>
      <c r="J72" s="24"/>
      <c r="K72" s="24"/>
    </row>
    <row r="73" spans="1:11" x14ac:dyDescent="0.25">
      <c r="A73" s="145"/>
      <c r="B73" s="26"/>
      <c r="C73" s="147"/>
      <c r="D73" s="147"/>
      <c r="E73" s="123"/>
      <c r="F73" s="27"/>
      <c r="G73" s="208"/>
      <c r="H73" s="13"/>
      <c r="I73" s="24"/>
      <c r="J73" s="24"/>
      <c r="K73" s="24"/>
    </row>
    <row r="74" spans="1:11" x14ac:dyDescent="0.25">
      <c r="A74" s="145"/>
      <c r="B74" s="26"/>
      <c r="C74" s="147"/>
      <c r="D74" s="147"/>
      <c r="E74" s="123"/>
      <c r="F74" s="27"/>
      <c r="G74" s="208"/>
      <c r="H74" s="13"/>
      <c r="I74" s="24"/>
      <c r="J74" s="24"/>
      <c r="K74" s="24"/>
    </row>
    <row r="75" spans="1:11" x14ac:dyDescent="0.25">
      <c r="A75" s="145"/>
      <c r="B75" s="26"/>
      <c r="C75" s="147"/>
      <c r="D75" s="147"/>
      <c r="E75" s="123"/>
      <c r="F75" s="27"/>
      <c r="G75" s="208"/>
      <c r="H75" s="13"/>
      <c r="I75" s="24"/>
      <c r="J75" s="24"/>
      <c r="K75" s="24"/>
    </row>
    <row r="76" spans="1:11" x14ac:dyDescent="0.25">
      <c r="A76" s="145"/>
      <c r="B76" s="26"/>
      <c r="C76" s="147"/>
      <c r="D76" s="147"/>
      <c r="E76" s="123"/>
      <c r="F76" s="27"/>
      <c r="G76" s="132"/>
      <c r="H76" s="13"/>
      <c r="I76" s="24"/>
      <c r="J76" s="24"/>
      <c r="K76" s="24">
        <f t="shared" si="0"/>
        <v>0</v>
      </c>
    </row>
    <row r="77" spans="1:11" x14ac:dyDescent="0.25">
      <c r="A77" s="145"/>
      <c r="B77" s="26"/>
      <c r="C77" s="147"/>
      <c r="D77" s="147"/>
      <c r="E77" s="123"/>
      <c r="F77" s="27"/>
      <c r="G77" s="132"/>
      <c r="H77" s="13"/>
      <c r="I77" s="24"/>
      <c r="J77" s="24"/>
      <c r="K77" s="24">
        <f t="shared" si="0"/>
        <v>0</v>
      </c>
    </row>
    <row r="78" spans="1:11" x14ac:dyDescent="0.25">
      <c r="A78" s="145"/>
      <c r="B78" s="26"/>
      <c r="C78" s="147"/>
      <c r="D78" s="147"/>
      <c r="E78" s="123"/>
      <c r="F78" s="27"/>
      <c r="G78" s="132"/>
      <c r="H78" s="13"/>
      <c r="I78" s="24"/>
      <c r="J78" s="24"/>
      <c r="K78" s="24">
        <f t="shared" si="0"/>
        <v>0</v>
      </c>
    </row>
    <row r="79" spans="1:11" x14ac:dyDescent="0.25">
      <c r="A79" s="145"/>
      <c r="B79" s="26"/>
      <c r="C79" s="147"/>
      <c r="D79" s="147"/>
      <c r="E79" s="123"/>
      <c r="F79" s="27"/>
      <c r="G79" s="132"/>
      <c r="H79" s="13"/>
      <c r="I79" s="24"/>
      <c r="J79" s="24"/>
      <c r="K79" s="24">
        <f t="shared" si="0"/>
        <v>0</v>
      </c>
    </row>
    <row r="80" spans="1:11" x14ac:dyDescent="0.25">
      <c r="A80" s="145"/>
      <c r="B80" s="26"/>
      <c r="C80" s="147"/>
      <c r="D80" s="147"/>
      <c r="E80" s="123"/>
      <c r="F80" s="27"/>
      <c r="G80" s="132"/>
      <c r="H80" s="13"/>
      <c r="I80" s="24"/>
      <c r="J80" s="24"/>
      <c r="K80" s="24">
        <f t="shared" si="0"/>
        <v>0</v>
      </c>
    </row>
    <row r="81" spans="1:13" x14ac:dyDescent="0.25">
      <c r="A81" s="145"/>
      <c r="B81" s="26"/>
      <c r="C81" s="147"/>
      <c r="D81" s="147"/>
      <c r="E81" s="123"/>
      <c r="F81" s="27"/>
      <c r="G81" s="132"/>
      <c r="H81" s="13"/>
      <c r="I81" s="24"/>
      <c r="J81" s="24"/>
      <c r="K81" s="24">
        <f t="shared" si="0"/>
        <v>0</v>
      </c>
    </row>
    <row r="82" spans="1:13" x14ac:dyDescent="0.25">
      <c r="A82" s="145"/>
      <c r="B82" s="26"/>
      <c r="C82" s="147"/>
      <c r="D82" s="147"/>
      <c r="E82" s="123"/>
      <c r="F82" s="27"/>
      <c r="G82" s="132"/>
      <c r="H82" s="13"/>
      <c r="I82" s="24"/>
      <c r="J82" s="24"/>
      <c r="K82" s="24">
        <f t="shared" si="0"/>
        <v>0</v>
      </c>
    </row>
    <row r="83" spans="1:13" x14ac:dyDescent="0.25">
      <c r="A83" s="145"/>
      <c r="B83" s="26"/>
      <c r="C83" s="147"/>
      <c r="D83" s="147"/>
      <c r="E83" s="123"/>
      <c r="F83" s="27"/>
      <c r="G83" s="132"/>
      <c r="H83" s="13"/>
      <c r="I83" s="24"/>
      <c r="J83" s="24"/>
      <c r="K83" s="24">
        <f t="shared" si="0"/>
        <v>0</v>
      </c>
    </row>
    <row r="84" spans="1:13" x14ac:dyDescent="0.25">
      <c r="A84" s="15"/>
      <c r="B84" s="16"/>
      <c r="C84" s="16"/>
      <c r="D84" s="16"/>
      <c r="E84" s="16"/>
      <c r="F84" s="16"/>
      <c r="G84" s="306" t="s">
        <v>19</v>
      </c>
      <c r="H84" s="307"/>
      <c r="I84" s="29">
        <f>SUM(I17:I83)</f>
        <v>728996000</v>
      </c>
      <c r="J84" s="29">
        <f>SUM(J17:J83)</f>
        <v>74794000</v>
      </c>
      <c r="K84" s="29">
        <f>SUM(K17:K83)</f>
        <v>654202000</v>
      </c>
      <c r="M84" s="63"/>
    </row>
    <row r="85" spans="1:13" ht="12.75" customHeight="1" x14ac:dyDescent="0.25">
      <c r="A85" s="15"/>
      <c r="B85" s="16"/>
      <c r="C85" s="16"/>
      <c r="D85" s="16"/>
      <c r="E85" s="16"/>
      <c r="F85" s="20"/>
      <c r="G85" s="16"/>
      <c r="H85" s="16"/>
      <c r="I85" s="20"/>
      <c r="J85" s="20"/>
      <c r="K85" s="21"/>
    </row>
    <row r="86" spans="1:13" ht="24.95" customHeight="1" x14ac:dyDescent="0.25">
      <c r="A86" s="70" t="s">
        <v>38</v>
      </c>
      <c r="B86" s="71" t="s">
        <v>40</v>
      </c>
      <c r="C86" s="70" t="s">
        <v>41</v>
      </c>
      <c r="D86" s="72" t="s">
        <v>39</v>
      </c>
      <c r="E86" s="70" t="s">
        <v>15</v>
      </c>
      <c r="F86" s="70" t="s">
        <v>34</v>
      </c>
      <c r="G86" s="70" t="s">
        <v>16</v>
      </c>
      <c r="H86" s="70" t="s">
        <v>22</v>
      </c>
      <c r="I86" s="70" t="s">
        <v>12</v>
      </c>
      <c r="J86" s="70" t="s">
        <v>23</v>
      </c>
      <c r="K86" s="70" t="s">
        <v>4</v>
      </c>
    </row>
    <row r="87" spans="1:13" ht="24.95" customHeight="1" x14ac:dyDescent="0.25">
      <c r="A87" s="73">
        <v>2774000000</v>
      </c>
      <c r="B87" s="73">
        <v>0</v>
      </c>
      <c r="C87" s="73">
        <v>0</v>
      </c>
      <c r="D87" s="74">
        <f>+A87+B87-C87</f>
        <v>2774000000</v>
      </c>
      <c r="E87" s="74">
        <f>+I84</f>
        <v>728996000</v>
      </c>
      <c r="F87" s="75">
        <f>+E87/D87</f>
        <v>0.26279596250901227</v>
      </c>
      <c r="G87" s="74">
        <f>+I14</f>
        <v>327373169</v>
      </c>
      <c r="H87" s="74">
        <f>+D87-E87-G87</f>
        <v>1717630831</v>
      </c>
      <c r="I87" s="74">
        <f>+J84</f>
        <v>74794000</v>
      </c>
      <c r="J87" s="75">
        <f>+I87/D87</f>
        <v>2.696250901225667E-2</v>
      </c>
      <c r="K87" s="74">
        <f>+K84</f>
        <v>654202000</v>
      </c>
    </row>
    <row r="88" spans="1:13" x14ac:dyDescent="0.25">
      <c r="A88" s="76">
        <v>1</v>
      </c>
      <c r="B88" s="76">
        <v>2</v>
      </c>
      <c r="C88" s="76">
        <v>3</v>
      </c>
      <c r="D88" s="76" t="s">
        <v>3</v>
      </c>
      <c r="E88" s="76">
        <v>5</v>
      </c>
      <c r="F88" s="76" t="s">
        <v>18</v>
      </c>
      <c r="G88" s="76">
        <v>7</v>
      </c>
      <c r="H88" s="76" t="s">
        <v>9</v>
      </c>
      <c r="I88" s="76">
        <v>9</v>
      </c>
      <c r="J88" s="76" t="s">
        <v>24</v>
      </c>
      <c r="K88" s="76" t="s">
        <v>25</v>
      </c>
    </row>
    <row r="90" spans="1:13" x14ac:dyDescent="0.25">
      <c r="B90" s="63"/>
    </row>
    <row r="91" spans="1:13" x14ac:dyDescent="0.25">
      <c r="B91" s="63"/>
      <c r="I91" s="63"/>
    </row>
    <row r="92" spans="1:13" x14ac:dyDescent="0.25">
      <c r="B92" s="63"/>
    </row>
  </sheetData>
  <mergeCells count="16">
    <mergeCell ref="G84:H84"/>
    <mergeCell ref="G14:H14"/>
    <mergeCell ref="A15:A16"/>
    <mergeCell ref="E15:H15"/>
    <mergeCell ref="I15:I16"/>
    <mergeCell ref="J15:J16"/>
    <mergeCell ref="E16:F16"/>
    <mergeCell ref="G16:H16"/>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6"/>
  <sheetViews>
    <sheetView topLeftCell="A2" workbookViewId="0">
      <selection activeCell="A7" sqref="A7:A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5" t="s">
        <v>145</v>
      </c>
      <c r="B3" s="285"/>
      <c r="C3" s="285"/>
      <c r="D3" s="285"/>
      <c r="E3" s="285"/>
      <c r="F3" s="285"/>
      <c r="G3" s="285"/>
      <c r="H3" s="285"/>
      <c r="I3" s="285"/>
      <c r="J3" s="285"/>
      <c r="K3" s="68" t="s">
        <v>1413</v>
      </c>
    </row>
    <row r="4" spans="1:11" ht="12.75" customHeight="1" x14ac:dyDescent="0.25">
      <c r="A4" s="4"/>
      <c r="B4" s="4"/>
      <c r="C4" s="4"/>
      <c r="D4" s="4"/>
      <c r="E4" s="4"/>
      <c r="F4" s="4"/>
      <c r="G4" s="4"/>
      <c r="H4" s="4"/>
      <c r="I4" s="4"/>
      <c r="J4" s="4"/>
      <c r="K4" s="5"/>
    </row>
    <row r="5" spans="1:11" x14ac:dyDescent="0.25">
      <c r="A5" s="288" t="s">
        <v>5</v>
      </c>
      <c r="B5" s="301" t="s">
        <v>26</v>
      </c>
      <c r="C5" s="31"/>
      <c r="D5" s="288" t="s">
        <v>17</v>
      </c>
      <c r="E5" s="303" t="s">
        <v>16</v>
      </c>
      <c r="F5" s="304"/>
      <c r="G5" s="304"/>
      <c r="H5" s="305"/>
      <c r="I5" s="288" t="s">
        <v>7</v>
      </c>
      <c r="J5" s="295" t="s">
        <v>21</v>
      </c>
      <c r="K5" s="296"/>
    </row>
    <row r="6" spans="1:11" ht="28.5" customHeight="1" x14ac:dyDescent="0.25">
      <c r="A6" s="289"/>
      <c r="B6" s="302"/>
      <c r="C6" s="32"/>
      <c r="D6" s="289"/>
      <c r="E6" s="303" t="s">
        <v>2</v>
      </c>
      <c r="F6" s="304"/>
      <c r="G6" s="304"/>
      <c r="H6" s="305"/>
      <c r="I6" s="289"/>
      <c r="J6" s="297"/>
      <c r="K6" s="298"/>
    </row>
    <row r="7" spans="1:11" ht="13.5" customHeight="1" x14ac:dyDescent="0.25">
      <c r="A7" s="283">
        <v>45344</v>
      </c>
      <c r="B7" s="184"/>
      <c r="C7" s="182"/>
      <c r="D7" s="282" t="s">
        <v>1378</v>
      </c>
      <c r="E7" s="231" t="s">
        <v>1376</v>
      </c>
      <c r="F7" s="96"/>
      <c r="G7" s="96"/>
      <c r="H7" s="94"/>
      <c r="I7" s="240">
        <v>23100000</v>
      </c>
      <c r="J7" s="183"/>
      <c r="K7" s="182"/>
    </row>
    <row r="8" spans="1:11" ht="13.5" customHeight="1" x14ac:dyDescent="0.25">
      <c r="A8" s="283">
        <v>45337</v>
      </c>
      <c r="B8" s="184"/>
      <c r="C8" s="182"/>
      <c r="D8" s="282" t="s">
        <v>1379</v>
      </c>
      <c r="E8" s="161" t="s">
        <v>1377</v>
      </c>
      <c r="F8" s="96"/>
      <c r="G8" s="96"/>
      <c r="H8" s="94"/>
      <c r="I8" s="240">
        <v>31500000</v>
      </c>
      <c r="J8" s="183"/>
      <c r="K8" s="182"/>
    </row>
    <row r="9" spans="1:11" ht="13.5" customHeight="1" x14ac:dyDescent="0.25">
      <c r="A9" s="283">
        <v>45342</v>
      </c>
      <c r="B9" s="184"/>
      <c r="C9" s="182"/>
      <c r="D9" s="282" t="s">
        <v>1380</v>
      </c>
      <c r="E9" s="161" t="s">
        <v>1365</v>
      </c>
      <c r="F9" s="96"/>
      <c r="G9" s="96"/>
      <c r="H9" s="94"/>
      <c r="I9" s="240">
        <v>47397000</v>
      </c>
      <c r="J9" s="183"/>
      <c r="K9" s="182"/>
    </row>
    <row r="10" spans="1:11" ht="13.5" customHeight="1" x14ac:dyDescent="0.25">
      <c r="A10" s="283">
        <v>45342</v>
      </c>
      <c r="B10" s="184"/>
      <c r="C10" s="182"/>
      <c r="D10" s="282" t="s">
        <v>1380</v>
      </c>
      <c r="E10" s="161" t="s">
        <v>1365</v>
      </c>
      <c r="F10" s="96"/>
      <c r="G10" s="96"/>
      <c r="H10" s="94"/>
      <c r="I10" s="240">
        <v>52500000</v>
      </c>
      <c r="J10" s="183"/>
      <c r="K10" s="182"/>
    </row>
    <row r="11" spans="1:11" ht="13.5" customHeight="1" x14ac:dyDescent="0.25">
      <c r="A11" s="283">
        <v>45342</v>
      </c>
      <c r="B11" s="184"/>
      <c r="C11" s="182"/>
      <c r="D11" s="282" t="s">
        <v>1380</v>
      </c>
      <c r="E11" s="161" t="s">
        <v>1365</v>
      </c>
      <c r="F11" s="96"/>
      <c r="G11" s="96"/>
      <c r="H11" s="94"/>
      <c r="I11" s="240">
        <v>72782854</v>
      </c>
      <c r="J11" s="183"/>
      <c r="K11" s="182"/>
    </row>
    <row r="12" spans="1:11" ht="13.5" customHeight="1" x14ac:dyDescent="0.25">
      <c r="A12" s="283"/>
      <c r="B12" s="184"/>
      <c r="C12" s="182"/>
      <c r="D12" s="282"/>
      <c r="E12" s="161"/>
      <c r="F12" s="96"/>
      <c r="G12" s="96"/>
      <c r="H12" s="94"/>
      <c r="I12" s="240"/>
      <c r="J12" s="183"/>
      <c r="K12" s="182"/>
    </row>
    <row r="13" spans="1:11" ht="13.5" customHeight="1" x14ac:dyDescent="0.25">
      <c r="A13" s="283"/>
      <c r="B13" s="184"/>
      <c r="C13" s="182"/>
      <c r="D13" s="282"/>
      <c r="E13" s="161"/>
      <c r="F13" s="96"/>
      <c r="G13" s="96"/>
      <c r="H13" s="94"/>
      <c r="I13" s="240"/>
      <c r="J13" s="183"/>
      <c r="K13" s="182"/>
    </row>
    <row r="14" spans="1:11" ht="13.5" customHeight="1" x14ac:dyDescent="0.25">
      <c r="A14" s="283"/>
      <c r="B14" s="184"/>
      <c r="C14" s="182"/>
      <c r="D14" s="282"/>
      <c r="E14" s="161"/>
      <c r="F14" s="96"/>
      <c r="G14" s="96"/>
      <c r="H14" s="94"/>
      <c r="I14" s="240"/>
      <c r="J14" s="183"/>
      <c r="K14" s="182"/>
    </row>
    <row r="15" spans="1:11" ht="13.5" customHeight="1" x14ac:dyDescent="0.25">
      <c r="A15" s="215"/>
      <c r="B15" s="184"/>
      <c r="C15" s="182"/>
      <c r="D15" s="236"/>
      <c r="E15" s="241"/>
      <c r="F15" s="96"/>
      <c r="G15" s="96"/>
      <c r="H15" s="94"/>
      <c r="I15" s="240"/>
      <c r="J15" s="183"/>
      <c r="K15" s="182"/>
    </row>
    <row r="16" spans="1:11" ht="13.5" customHeight="1" x14ac:dyDescent="0.25">
      <c r="A16" s="215"/>
      <c r="B16" s="184"/>
      <c r="C16" s="182"/>
      <c r="D16" s="236"/>
      <c r="E16" s="241"/>
      <c r="F16" s="96"/>
      <c r="G16" s="96"/>
      <c r="H16" s="94"/>
      <c r="I16" s="240"/>
      <c r="J16" s="183"/>
      <c r="K16" s="182"/>
    </row>
    <row r="17" spans="1:11" ht="13.5" customHeight="1" x14ac:dyDescent="0.25">
      <c r="A17" s="215"/>
      <c r="B17" s="184"/>
      <c r="C17" s="182"/>
      <c r="D17" s="236"/>
      <c r="E17" s="241"/>
      <c r="F17" s="96"/>
      <c r="G17" s="96"/>
      <c r="H17" s="94"/>
      <c r="I17" s="240"/>
      <c r="J17" s="183"/>
      <c r="K17" s="182"/>
    </row>
    <row r="18" spans="1:11" ht="13.5" customHeight="1" x14ac:dyDescent="0.25">
      <c r="A18" s="239"/>
      <c r="B18" s="184"/>
      <c r="C18" s="182"/>
      <c r="D18" s="239"/>
      <c r="E18" s="242"/>
      <c r="F18" s="96"/>
      <c r="G18" s="96"/>
      <c r="H18" s="94"/>
      <c r="I18" s="239"/>
      <c r="J18" s="183"/>
      <c r="K18" s="182"/>
    </row>
    <row r="19" spans="1:11" x14ac:dyDescent="0.25">
      <c r="A19" s="15"/>
      <c r="B19" s="16"/>
      <c r="C19" s="16"/>
      <c r="D19" s="16"/>
      <c r="E19" s="16"/>
      <c r="F19" s="16"/>
      <c r="G19" s="306" t="s">
        <v>19</v>
      </c>
      <c r="H19" s="307"/>
      <c r="I19" s="17">
        <f>SUM(I7:I18)</f>
        <v>227279854</v>
      </c>
      <c r="J19" s="18"/>
      <c r="K19" s="19"/>
    </row>
    <row r="20" spans="1:11" x14ac:dyDescent="0.25">
      <c r="A20" s="288" t="s">
        <v>5</v>
      </c>
      <c r="B20" s="30" t="s">
        <v>13</v>
      </c>
      <c r="C20" s="33" t="s">
        <v>20</v>
      </c>
      <c r="D20" s="22" t="s">
        <v>20</v>
      </c>
      <c r="E20" s="303" t="s">
        <v>15</v>
      </c>
      <c r="F20" s="304"/>
      <c r="G20" s="304"/>
      <c r="H20" s="305"/>
      <c r="I20" s="288" t="s">
        <v>7</v>
      </c>
      <c r="J20" s="288" t="s">
        <v>6</v>
      </c>
      <c r="K20" s="33" t="s">
        <v>0</v>
      </c>
    </row>
    <row r="21" spans="1:11" x14ac:dyDescent="0.25">
      <c r="A21" s="289"/>
      <c r="B21" s="34" t="s">
        <v>14</v>
      </c>
      <c r="C21" s="34" t="s">
        <v>11</v>
      </c>
      <c r="D21" s="34" t="s">
        <v>10</v>
      </c>
      <c r="E21" s="303" t="s">
        <v>2</v>
      </c>
      <c r="F21" s="305"/>
      <c r="G21" s="303" t="s">
        <v>8</v>
      </c>
      <c r="H21" s="305"/>
      <c r="I21" s="289"/>
      <c r="J21" s="289"/>
      <c r="K21" s="34" t="s">
        <v>1</v>
      </c>
    </row>
    <row r="22" spans="1:11" ht="12.75" customHeight="1" x14ac:dyDescent="0.25">
      <c r="A22" s="23">
        <v>45342</v>
      </c>
      <c r="B22" s="93" t="s">
        <v>580</v>
      </c>
      <c r="C22" s="64" t="s">
        <v>1062</v>
      </c>
      <c r="D22" s="149" t="s">
        <v>1063</v>
      </c>
      <c r="E22" s="199" t="s">
        <v>1080</v>
      </c>
      <c r="F22" s="2"/>
      <c r="G22" s="231" t="s">
        <v>1104</v>
      </c>
      <c r="H22" s="6"/>
      <c r="I22" s="24">
        <v>36000000</v>
      </c>
      <c r="J22" s="164">
        <v>3300000</v>
      </c>
      <c r="K22" s="24">
        <f>+I22-J22</f>
        <v>32700000</v>
      </c>
    </row>
    <row r="23" spans="1:11" x14ac:dyDescent="0.25">
      <c r="A23" s="23">
        <v>45342</v>
      </c>
      <c r="B23" s="26" t="s">
        <v>564</v>
      </c>
      <c r="C23" s="65" t="s">
        <v>879</v>
      </c>
      <c r="D23" s="150" t="s">
        <v>1064</v>
      </c>
      <c r="E23" s="199" t="s">
        <v>1081</v>
      </c>
      <c r="F23" s="27"/>
      <c r="G23" s="161" t="s">
        <v>1105</v>
      </c>
      <c r="H23" s="28"/>
      <c r="I23" s="24">
        <v>25200000</v>
      </c>
      <c r="J23" s="164">
        <v>2310000</v>
      </c>
      <c r="K23" s="24">
        <f t="shared" ref="K23:K57" si="0">+I23-J23</f>
        <v>22890000</v>
      </c>
    </row>
    <row r="24" spans="1:11" x14ac:dyDescent="0.25">
      <c r="A24" s="25">
        <v>45343</v>
      </c>
      <c r="B24" s="26" t="s">
        <v>563</v>
      </c>
      <c r="C24" s="26" t="s">
        <v>104</v>
      </c>
      <c r="D24" s="147" t="s">
        <v>1065</v>
      </c>
      <c r="E24" s="199" t="s">
        <v>1082</v>
      </c>
      <c r="F24" s="27"/>
      <c r="G24" s="161" t="s">
        <v>1106</v>
      </c>
      <c r="H24" s="13"/>
      <c r="I24" s="24">
        <v>23100000</v>
      </c>
      <c r="J24" s="164">
        <v>1925000</v>
      </c>
      <c r="K24" s="24">
        <f t="shared" si="0"/>
        <v>21175000</v>
      </c>
    </row>
    <row r="25" spans="1:11" x14ac:dyDescent="0.25">
      <c r="A25" s="25">
        <v>45343</v>
      </c>
      <c r="B25" s="26" t="s">
        <v>776</v>
      </c>
      <c r="C25" s="26" t="s">
        <v>805</v>
      </c>
      <c r="D25" s="147" t="s">
        <v>759</v>
      </c>
      <c r="E25" s="199" t="s">
        <v>1083</v>
      </c>
      <c r="F25" s="27"/>
      <c r="G25" s="161" t="s">
        <v>1107</v>
      </c>
      <c r="H25" s="13"/>
      <c r="I25" s="24">
        <v>21000000</v>
      </c>
      <c r="J25" s="164">
        <v>1750000</v>
      </c>
      <c r="K25" s="24">
        <f t="shared" si="0"/>
        <v>19250000</v>
      </c>
    </row>
    <row r="26" spans="1:11" x14ac:dyDescent="0.25">
      <c r="A26" s="270">
        <v>45343</v>
      </c>
      <c r="B26" s="26" t="s">
        <v>567</v>
      </c>
      <c r="C26" s="26" t="s">
        <v>1066</v>
      </c>
      <c r="D26" s="147" t="s">
        <v>765</v>
      </c>
      <c r="E26" s="199" t="s">
        <v>1084</v>
      </c>
      <c r="F26" s="27"/>
      <c r="G26" s="161" t="s">
        <v>1108</v>
      </c>
      <c r="H26" s="13"/>
      <c r="I26" s="24">
        <v>32460000</v>
      </c>
      <c r="J26" s="164">
        <v>2705000</v>
      </c>
      <c r="K26" s="24">
        <f t="shared" si="0"/>
        <v>29755000</v>
      </c>
    </row>
    <row r="27" spans="1:11" x14ac:dyDescent="0.25">
      <c r="A27" s="270">
        <v>45343</v>
      </c>
      <c r="B27" s="26" t="s">
        <v>588</v>
      </c>
      <c r="C27" s="26" t="s">
        <v>584</v>
      </c>
      <c r="D27" s="147" t="s">
        <v>760</v>
      </c>
      <c r="E27" s="199" t="s">
        <v>1085</v>
      </c>
      <c r="F27" s="27"/>
      <c r="G27" s="161" t="s">
        <v>1109</v>
      </c>
      <c r="H27" s="13"/>
      <c r="I27" s="24">
        <v>33600000</v>
      </c>
      <c r="J27" s="164">
        <v>2800000</v>
      </c>
      <c r="K27" s="24">
        <f t="shared" si="0"/>
        <v>30800000</v>
      </c>
    </row>
    <row r="28" spans="1:11" x14ac:dyDescent="0.25">
      <c r="A28" s="270">
        <v>45343</v>
      </c>
      <c r="B28" s="26" t="s">
        <v>99</v>
      </c>
      <c r="C28" s="26" t="s">
        <v>1067</v>
      </c>
      <c r="D28" s="147" t="s">
        <v>1068</v>
      </c>
      <c r="E28" s="199" t="s">
        <v>1086</v>
      </c>
      <c r="F28" s="27"/>
      <c r="G28" s="161" t="s">
        <v>1110</v>
      </c>
      <c r="H28" s="13"/>
      <c r="I28" s="24">
        <v>23100000</v>
      </c>
      <c r="J28" s="164">
        <v>1925000</v>
      </c>
      <c r="K28" s="24">
        <f t="shared" si="0"/>
        <v>21175000</v>
      </c>
    </row>
    <row r="29" spans="1:11" x14ac:dyDescent="0.25">
      <c r="A29" s="270">
        <v>45343</v>
      </c>
      <c r="B29" s="26" t="s">
        <v>866</v>
      </c>
      <c r="C29" s="26" t="s">
        <v>762</v>
      </c>
      <c r="D29" s="147" t="s">
        <v>806</v>
      </c>
      <c r="E29" s="199" t="s">
        <v>1087</v>
      </c>
      <c r="F29" s="27"/>
      <c r="G29" s="161" t="s">
        <v>1111</v>
      </c>
      <c r="H29" s="13"/>
      <c r="I29" s="24">
        <v>26880000</v>
      </c>
      <c r="J29" s="164">
        <v>0</v>
      </c>
      <c r="K29" s="24">
        <f t="shared" si="0"/>
        <v>26880000</v>
      </c>
    </row>
    <row r="30" spans="1:11" x14ac:dyDescent="0.25">
      <c r="A30" s="270">
        <v>45343</v>
      </c>
      <c r="B30" s="26" t="s">
        <v>1025</v>
      </c>
      <c r="C30" s="26" t="s">
        <v>1065</v>
      </c>
      <c r="D30" s="147" t="s">
        <v>918</v>
      </c>
      <c r="E30" s="199" t="s">
        <v>1088</v>
      </c>
      <c r="F30" s="27"/>
      <c r="G30" s="161" t="s">
        <v>1112</v>
      </c>
      <c r="H30" s="13"/>
      <c r="I30" s="24">
        <v>19559400</v>
      </c>
      <c r="J30" s="164">
        <v>1629950</v>
      </c>
      <c r="K30" s="24">
        <f t="shared" si="0"/>
        <v>17929450</v>
      </c>
    </row>
    <row r="31" spans="1:11" x14ac:dyDescent="0.25">
      <c r="A31" s="270">
        <v>45343</v>
      </c>
      <c r="B31" s="26" t="s">
        <v>862</v>
      </c>
      <c r="C31" s="26" t="s">
        <v>891</v>
      </c>
      <c r="D31" s="147" t="s">
        <v>873</v>
      </c>
      <c r="E31" s="199" t="s">
        <v>1089</v>
      </c>
      <c r="F31" s="27"/>
      <c r="G31" s="161" t="s">
        <v>1113</v>
      </c>
      <c r="H31" s="13"/>
      <c r="I31" s="24">
        <v>13020000</v>
      </c>
      <c r="J31" s="164">
        <v>976500</v>
      </c>
      <c r="K31" s="24">
        <f t="shared" si="0"/>
        <v>12043500</v>
      </c>
    </row>
    <row r="32" spans="1:11" x14ac:dyDescent="0.25">
      <c r="A32" s="270">
        <v>45343</v>
      </c>
      <c r="B32" s="26" t="s">
        <v>859</v>
      </c>
      <c r="C32" s="26" t="s">
        <v>1069</v>
      </c>
      <c r="D32" s="147" t="s">
        <v>916</v>
      </c>
      <c r="E32" s="199" t="s">
        <v>1090</v>
      </c>
      <c r="F32" s="27"/>
      <c r="G32" s="161" t="s">
        <v>1114</v>
      </c>
      <c r="H32" s="13"/>
      <c r="I32" s="24">
        <v>31500000</v>
      </c>
      <c r="J32" s="164">
        <v>2362500</v>
      </c>
      <c r="K32" s="24">
        <f t="shared" si="0"/>
        <v>29137500</v>
      </c>
    </row>
    <row r="33" spans="1:11" x14ac:dyDescent="0.25">
      <c r="A33" s="270">
        <v>45343</v>
      </c>
      <c r="B33" s="26" t="s">
        <v>573</v>
      </c>
      <c r="C33" s="26" t="s">
        <v>586</v>
      </c>
      <c r="D33" s="147" t="s">
        <v>1029</v>
      </c>
      <c r="E33" s="199" t="s">
        <v>1091</v>
      </c>
      <c r="F33" s="27"/>
      <c r="G33" s="161" t="s">
        <v>1115</v>
      </c>
      <c r="H33" s="13"/>
      <c r="I33" s="24">
        <v>32000000</v>
      </c>
      <c r="J33" s="164">
        <v>2400000</v>
      </c>
      <c r="K33" s="24">
        <f t="shared" si="0"/>
        <v>29600000</v>
      </c>
    </row>
    <row r="34" spans="1:11" x14ac:dyDescent="0.25">
      <c r="A34" s="270">
        <v>45343</v>
      </c>
      <c r="B34" s="26" t="s">
        <v>863</v>
      </c>
      <c r="C34" s="26" t="s">
        <v>591</v>
      </c>
      <c r="D34" s="147" t="s">
        <v>1028</v>
      </c>
      <c r="E34" s="199" t="s">
        <v>1092</v>
      </c>
      <c r="F34" s="27"/>
      <c r="G34" s="161" t="s">
        <v>1116</v>
      </c>
      <c r="H34" s="13"/>
      <c r="I34" s="24">
        <v>29400000</v>
      </c>
      <c r="J34" s="164">
        <v>1960000</v>
      </c>
      <c r="K34" s="24">
        <f t="shared" si="0"/>
        <v>27440000</v>
      </c>
    </row>
    <row r="35" spans="1:11" x14ac:dyDescent="0.25">
      <c r="A35" s="270">
        <v>45343</v>
      </c>
      <c r="B35" s="26" t="s">
        <v>860</v>
      </c>
      <c r="C35" s="26" t="s">
        <v>1031</v>
      </c>
      <c r="D35" s="147" t="s">
        <v>767</v>
      </c>
      <c r="E35" s="199" t="s">
        <v>1093</v>
      </c>
      <c r="F35" s="27"/>
      <c r="G35" s="161" t="s">
        <v>1117</v>
      </c>
      <c r="H35" s="13"/>
      <c r="I35" s="24">
        <v>19559400</v>
      </c>
      <c r="J35" s="164">
        <v>1303960</v>
      </c>
      <c r="K35" s="24">
        <f t="shared" si="0"/>
        <v>18255440</v>
      </c>
    </row>
    <row r="36" spans="1:11" x14ac:dyDescent="0.25">
      <c r="A36" s="270">
        <v>45344</v>
      </c>
      <c r="B36" s="26" t="s">
        <v>864</v>
      </c>
      <c r="C36" s="26" t="s">
        <v>1063</v>
      </c>
      <c r="D36" s="147" t="s">
        <v>902</v>
      </c>
      <c r="E36" s="199" t="s">
        <v>1094</v>
      </c>
      <c r="F36" s="27"/>
      <c r="G36" s="161" t="s">
        <v>954</v>
      </c>
      <c r="H36" s="13"/>
      <c r="I36" s="24">
        <v>21000000</v>
      </c>
      <c r="J36" s="164">
        <v>0</v>
      </c>
      <c r="K36" s="24">
        <f t="shared" si="0"/>
        <v>21000000</v>
      </c>
    </row>
    <row r="37" spans="1:11" x14ac:dyDescent="0.25">
      <c r="A37" s="270">
        <v>45344</v>
      </c>
      <c r="B37" s="26" t="s">
        <v>1079</v>
      </c>
      <c r="C37" s="26" t="s">
        <v>1070</v>
      </c>
      <c r="D37" s="147" t="s">
        <v>885</v>
      </c>
      <c r="E37" s="199" t="s">
        <v>1095</v>
      </c>
      <c r="F37" s="27"/>
      <c r="G37" s="161" t="s">
        <v>1118</v>
      </c>
      <c r="H37" s="13"/>
      <c r="I37" s="24">
        <v>27300000</v>
      </c>
      <c r="J37" s="164">
        <v>1820000</v>
      </c>
      <c r="K37" s="24">
        <f t="shared" si="0"/>
        <v>25480000</v>
      </c>
    </row>
    <row r="38" spans="1:11" x14ac:dyDescent="0.25">
      <c r="A38" s="270">
        <v>45344</v>
      </c>
      <c r="B38" s="26" t="s">
        <v>189</v>
      </c>
      <c r="C38" s="26" t="s">
        <v>1071</v>
      </c>
      <c r="D38" s="147" t="s">
        <v>1066</v>
      </c>
      <c r="E38" s="199" t="s">
        <v>1096</v>
      </c>
      <c r="F38" s="27"/>
      <c r="G38" s="161" t="s">
        <v>1119</v>
      </c>
      <c r="H38" s="13"/>
      <c r="I38" s="24">
        <v>25200000</v>
      </c>
      <c r="J38" s="164">
        <v>0</v>
      </c>
      <c r="K38" s="24">
        <f t="shared" si="0"/>
        <v>25200000</v>
      </c>
    </row>
    <row r="39" spans="1:11" x14ac:dyDescent="0.25">
      <c r="A39" s="270">
        <v>45344</v>
      </c>
      <c r="B39" s="26" t="s">
        <v>877</v>
      </c>
      <c r="C39" s="26" t="s">
        <v>1072</v>
      </c>
      <c r="D39" s="147" t="s">
        <v>1062</v>
      </c>
      <c r="E39" s="199" t="s">
        <v>1087</v>
      </c>
      <c r="F39" s="27"/>
      <c r="G39" s="161" t="s">
        <v>1120</v>
      </c>
      <c r="H39" s="13"/>
      <c r="I39" s="24">
        <v>18932900</v>
      </c>
      <c r="J39" s="164">
        <v>1272800</v>
      </c>
      <c r="K39" s="24">
        <f t="shared" si="0"/>
        <v>17660100</v>
      </c>
    </row>
    <row r="40" spans="1:11" x14ac:dyDescent="0.25">
      <c r="A40" s="270">
        <v>45344</v>
      </c>
      <c r="B40" s="26" t="s">
        <v>188</v>
      </c>
      <c r="C40" s="26" t="s">
        <v>1073</v>
      </c>
      <c r="D40" s="147" t="s">
        <v>1074</v>
      </c>
      <c r="E40" s="199" t="s">
        <v>1097</v>
      </c>
      <c r="F40" s="27"/>
      <c r="G40" s="161" t="s">
        <v>1121</v>
      </c>
      <c r="H40" s="13"/>
      <c r="I40" s="24">
        <v>18932900</v>
      </c>
      <c r="J40" s="164">
        <v>1272800</v>
      </c>
      <c r="K40" s="24">
        <f t="shared" si="0"/>
        <v>17660100</v>
      </c>
    </row>
    <row r="41" spans="1:11" x14ac:dyDescent="0.25">
      <c r="A41" s="270">
        <v>45344</v>
      </c>
      <c r="B41" s="26" t="s">
        <v>581</v>
      </c>
      <c r="C41" s="26" t="s">
        <v>915</v>
      </c>
      <c r="D41" s="147" t="s">
        <v>1075</v>
      </c>
      <c r="E41" s="199" t="s">
        <v>1098</v>
      </c>
      <c r="F41" s="27"/>
      <c r="G41" s="161" t="s">
        <v>1122</v>
      </c>
      <c r="H41" s="13"/>
      <c r="I41" s="24">
        <v>23100000</v>
      </c>
      <c r="J41" s="164">
        <v>0</v>
      </c>
      <c r="K41" s="24">
        <f t="shared" si="0"/>
        <v>23100000</v>
      </c>
    </row>
    <row r="42" spans="1:11" x14ac:dyDescent="0.25">
      <c r="A42" s="270">
        <v>45348</v>
      </c>
      <c r="B42" s="26" t="s">
        <v>879</v>
      </c>
      <c r="C42" s="26" t="s">
        <v>601</v>
      </c>
      <c r="D42" s="147" t="s">
        <v>1076</v>
      </c>
      <c r="E42" s="199" t="s">
        <v>1099</v>
      </c>
      <c r="F42" s="27"/>
      <c r="G42" s="161" t="s">
        <v>1123</v>
      </c>
      <c r="H42" s="13"/>
      <c r="I42" s="24">
        <v>26460000</v>
      </c>
      <c r="J42" s="164">
        <v>0</v>
      </c>
      <c r="K42" s="24">
        <f t="shared" si="0"/>
        <v>26460000</v>
      </c>
    </row>
    <row r="43" spans="1:11" x14ac:dyDescent="0.25">
      <c r="A43" s="270">
        <v>45348</v>
      </c>
      <c r="B43" s="26" t="s">
        <v>591</v>
      </c>
      <c r="C43" s="26" t="s">
        <v>917</v>
      </c>
      <c r="D43" s="147" t="s">
        <v>1077</v>
      </c>
      <c r="E43" s="199" t="s">
        <v>1087</v>
      </c>
      <c r="F43" s="27"/>
      <c r="G43" s="161" t="s">
        <v>1124</v>
      </c>
      <c r="H43" s="13"/>
      <c r="I43" s="24">
        <v>18932900</v>
      </c>
      <c r="J43" s="164">
        <v>0</v>
      </c>
      <c r="K43" s="24">
        <f t="shared" si="0"/>
        <v>18932900</v>
      </c>
    </row>
    <row r="44" spans="1:11" x14ac:dyDescent="0.25">
      <c r="A44" s="270">
        <v>45348</v>
      </c>
      <c r="B44" s="26" t="s">
        <v>577</v>
      </c>
      <c r="C44" s="26" t="s">
        <v>1034</v>
      </c>
      <c r="D44" s="147" t="s">
        <v>490</v>
      </c>
      <c r="E44" s="199" t="s">
        <v>1100</v>
      </c>
      <c r="F44" s="27"/>
      <c r="G44" s="161" t="s">
        <v>1125</v>
      </c>
      <c r="H44" s="13"/>
      <c r="I44" s="24">
        <v>23100000</v>
      </c>
      <c r="J44" s="164">
        <v>0</v>
      </c>
      <c r="K44" s="24">
        <f t="shared" si="0"/>
        <v>23100000</v>
      </c>
    </row>
    <row r="45" spans="1:11" x14ac:dyDescent="0.25">
      <c r="A45" s="270">
        <v>45349</v>
      </c>
      <c r="B45" s="26" t="s">
        <v>887</v>
      </c>
      <c r="C45" s="26" t="s">
        <v>895</v>
      </c>
      <c r="D45" s="147" t="s">
        <v>899</v>
      </c>
      <c r="E45" s="199" t="s">
        <v>1101</v>
      </c>
      <c r="F45" s="27"/>
      <c r="G45" s="161" t="s">
        <v>1126</v>
      </c>
      <c r="H45" s="13"/>
      <c r="I45" s="24">
        <v>32000000</v>
      </c>
      <c r="J45" s="164">
        <v>0</v>
      </c>
      <c r="K45" s="24">
        <f t="shared" si="0"/>
        <v>32000000</v>
      </c>
    </row>
    <row r="46" spans="1:11" x14ac:dyDescent="0.25">
      <c r="A46" s="270">
        <v>45350</v>
      </c>
      <c r="B46" s="26" t="s">
        <v>871</v>
      </c>
      <c r="C46" s="26" t="s">
        <v>1078</v>
      </c>
      <c r="D46" s="147" t="s">
        <v>612</v>
      </c>
      <c r="E46" s="199" t="s">
        <v>1102</v>
      </c>
      <c r="F46" s="27"/>
      <c r="G46" s="161" t="s">
        <v>1127</v>
      </c>
      <c r="H46" s="13"/>
      <c r="I46" s="24">
        <v>31500000</v>
      </c>
      <c r="J46" s="164">
        <v>0</v>
      </c>
      <c r="K46" s="24">
        <f t="shared" si="0"/>
        <v>31500000</v>
      </c>
    </row>
    <row r="47" spans="1:11" x14ac:dyDescent="0.25">
      <c r="A47" s="270">
        <v>45350</v>
      </c>
      <c r="B47" s="26" t="s">
        <v>870</v>
      </c>
      <c r="C47" s="26" t="s">
        <v>611</v>
      </c>
      <c r="D47" s="147" t="s">
        <v>606</v>
      </c>
      <c r="E47" s="199" t="s">
        <v>1103</v>
      </c>
      <c r="F47" s="27"/>
      <c r="G47" s="161" t="s">
        <v>1128</v>
      </c>
      <c r="H47" s="13"/>
      <c r="I47" s="24">
        <v>19559400</v>
      </c>
      <c r="J47" s="164">
        <v>0</v>
      </c>
      <c r="K47" s="24">
        <f t="shared" si="0"/>
        <v>19559400</v>
      </c>
    </row>
    <row r="48" spans="1:11" x14ac:dyDescent="0.25">
      <c r="A48" s="270">
        <v>45355</v>
      </c>
      <c r="B48" s="26" t="s">
        <v>900</v>
      </c>
      <c r="C48" s="26" t="s">
        <v>1797</v>
      </c>
      <c r="D48" s="147" t="s">
        <v>131</v>
      </c>
      <c r="E48" s="199" t="s">
        <v>1807</v>
      </c>
      <c r="F48" s="27"/>
      <c r="G48" s="161" t="s">
        <v>1801</v>
      </c>
      <c r="H48" s="13"/>
      <c r="I48" s="24">
        <v>28140000</v>
      </c>
      <c r="J48" s="164">
        <v>0</v>
      </c>
      <c r="K48" s="24">
        <f t="shared" si="0"/>
        <v>28140000</v>
      </c>
    </row>
    <row r="49" spans="1:11" x14ac:dyDescent="0.25">
      <c r="A49" s="270">
        <v>45356</v>
      </c>
      <c r="B49" s="26" t="s">
        <v>904</v>
      </c>
      <c r="C49" s="26" t="s">
        <v>1683</v>
      </c>
      <c r="D49" s="147" t="s">
        <v>1798</v>
      </c>
      <c r="E49" s="199" t="s">
        <v>1808</v>
      </c>
      <c r="F49" s="27"/>
      <c r="G49" s="161" t="s">
        <v>1802</v>
      </c>
      <c r="H49" s="13"/>
      <c r="I49" s="24">
        <v>10500000</v>
      </c>
      <c r="J49" s="164">
        <v>0</v>
      </c>
      <c r="K49" s="24">
        <f t="shared" si="0"/>
        <v>10500000</v>
      </c>
    </row>
    <row r="50" spans="1:11" x14ac:dyDescent="0.25">
      <c r="A50" s="270">
        <v>45358</v>
      </c>
      <c r="B50" s="26" t="s">
        <v>617</v>
      </c>
      <c r="C50" s="26" t="s">
        <v>922</v>
      </c>
      <c r="D50" s="147" t="s">
        <v>1423</v>
      </c>
      <c r="E50" s="199" t="s">
        <v>1809</v>
      </c>
      <c r="F50" s="27"/>
      <c r="G50" s="161" t="s">
        <v>1803</v>
      </c>
      <c r="H50" s="13"/>
      <c r="I50" s="24">
        <v>32000000</v>
      </c>
      <c r="J50" s="164">
        <v>0</v>
      </c>
      <c r="K50" s="24">
        <f t="shared" si="0"/>
        <v>32000000</v>
      </c>
    </row>
    <row r="51" spans="1:11" x14ac:dyDescent="0.25">
      <c r="A51" s="270">
        <v>45358</v>
      </c>
      <c r="B51" s="26" t="s">
        <v>920</v>
      </c>
      <c r="C51" s="26" t="s">
        <v>1531</v>
      </c>
      <c r="D51" s="147" t="s">
        <v>1681</v>
      </c>
      <c r="E51" s="199" t="s">
        <v>1810</v>
      </c>
      <c r="F51" s="27"/>
      <c r="G51" s="161" t="s">
        <v>1804</v>
      </c>
      <c r="H51" s="13"/>
      <c r="I51" s="24">
        <v>13020000</v>
      </c>
      <c r="J51" s="164">
        <v>0</v>
      </c>
      <c r="K51" s="24">
        <f t="shared" si="0"/>
        <v>13020000</v>
      </c>
    </row>
    <row r="52" spans="1:11" x14ac:dyDescent="0.25">
      <c r="A52" s="270">
        <v>45362</v>
      </c>
      <c r="B52" s="26" t="s">
        <v>609</v>
      </c>
      <c r="C52" s="26" t="s">
        <v>1799</v>
      </c>
      <c r="D52" s="147" t="s">
        <v>1519</v>
      </c>
      <c r="E52" s="199" t="s">
        <v>1811</v>
      </c>
      <c r="F52" s="27"/>
      <c r="G52" s="161" t="s">
        <v>1805</v>
      </c>
      <c r="H52" s="13"/>
      <c r="I52" s="24">
        <v>26880000</v>
      </c>
      <c r="J52" s="164">
        <v>0</v>
      </c>
      <c r="K52" s="24">
        <f t="shared" si="0"/>
        <v>26880000</v>
      </c>
    </row>
    <row r="53" spans="1:11" x14ac:dyDescent="0.25">
      <c r="A53" s="270">
        <v>45362</v>
      </c>
      <c r="B53" s="26" t="s">
        <v>612</v>
      </c>
      <c r="C53" s="26" t="s">
        <v>1800</v>
      </c>
      <c r="D53" s="26" t="s">
        <v>1532</v>
      </c>
      <c r="E53" s="123" t="s">
        <v>1812</v>
      </c>
      <c r="F53" s="27"/>
      <c r="G53" s="98" t="s">
        <v>1806</v>
      </c>
      <c r="H53" s="13"/>
      <c r="I53" s="24">
        <v>37800000</v>
      </c>
      <c r="J53" s="164">
        <v>0</v>
      </c>
      <c r="K53" s="24">
        <f t="shared" si="0"/>
        <v>37800000</v>
      </c>
    </row>
    <row r="54" spans="1:11" x14ac:dyDescent="0.25">
      <c r="A54" s="270"/>
      <c r="B54" s="26"/>
      <c r="C54" s="26"/>
      <c r="D54" s="26"/>
      <c r="E54" s="123"/>
      <c r="F54" s="27"/>
      <c r="G54" s="98"/>
      <c r="H54" s="13"/>
      <c r="I54" s="24"/>
      <c r="J54" s="164"/>
      <c r="K54" s="24">
        <f t="shared" si="0"/>
        <v>0</v>
      </c>
    </row>
    <row r="55" spans="1:11" x14ac:dyDescent="0.25">
      <c r="A55" s="145"/>
      <c r="B55" s="26"/>
      <c r="C55" s="26"/>
      <c r="D55" s="26"/>
      <c r="E55" s="7"/>
      <c r="F55" s="27"/>
      <c r="G55" s="98"/>
      <c r="H55" s="13"/>
      <c r="I55" s="24"/>
      <c r="J55" s="164"/>
      <c r="K55" s="24">
        <f t="shared" si="0"/>
        <v>0</v>
      </c>
    </row>
    <row r="56" spans="1:11" x14ac:dyDescent="0.25">
      <c r="A56" s="145"/>
      <c r="B56" s="26"/>
      <c r="C56" s="26"/>
      <c r="D56" s="26"/>
      <c r="E56" s="7"/>
      <c r="F56" s="27"/>
      <c r="G56" s="98"/>
      <c r="H56" s="13"/>
      <c r="I56" s="24"/>
      <c r="J56" s="164"/>
      <c r="K56" s="24">
        <f t="shared" si="0"/>
        <v>0</v>
      </c>
    </row>
    <row r="57" spans="1:11" x14ac:dyDescent="0.25">
      <c r="A57" s="145"/>
      <c r="B57" s="26"/>
      <c r="C57" s="26"/>
      <c r="D57" s="26"/>
      <c r="E57" s="7"/>
      <c r="F57" s="27"/>
      <c r="G57" s="98"/>
      <c r="H57" s="13"/>
      <c r="I57" s="24"/>
      <c r="J57" s="164"/>
      <c r="K57" s="24">
        <f t="shared" si="0"/>
        <v>0</v>
      </c>
    </row>
    <row r="58" spans="1:11" x14ac:dyDescent="0.25">
      <c r="A58" s="15"/>
      <c r="B58" s="16"/>
      <c r="C58" s="16"/>
      <c r="D58" s="16"/>
      <c r="E58" s="16"/>
      <c r="F58" s="16"/>
      <c r="G58" s="306" t="s">
        <v>19</v>
      </c>
      <c r="H58" s="307"/>
      <c r="I58" s="29">
        <f>SUM(I22:I57)</f>
        <v>800736900</v>
      </c>
      <c r="J58" s="29">
        <f>SUM(J22:J57)</f>
        <v>31713510</v>
      </c>
      <c r="K58" s="29">
        <f>SUM(K22:K57)</f>
        <v>769023390</v>
      </c>
    </row>
    <row r="59" spans="1:11" ht="12.75" customHeight="1" x14ac:dyDescent="0.25">
      <c r="A59" s="15"/>
      <c r="B59" s="16"/>
      <c r="C59" s="16"/>
      <c r="D59" s="16"/>
      <c r="E59" s="16"/>
      <c r="F59" s="20"/>
      <c r="G59" s="16"/>
      <c r="H59" s="16"/>
      <c r="I59" s="20"/>
      <c r="J59" s="20"/>
      <c r="K59" s="21"/>
    </row>
    <row r="60" spans="1:11" ht="24.95" customHeight="1" x14ac:dyDescent="0.25">
      <c r="A60" s="70" t="s">
        <v>38</v>
      </c>
      <c r="B60" s="71" t="s">
        <v>40</v>
      </c>
      <c r="C60" s="70" t="s">
        <v>41</v>
      </c>
      <c r="D60" s="72" t="s">
        <v>39</v>
      </c>
      <c r="E60" s="70" t="s">
        <v>15</v>
      </c>
      <c r="F60" s="70" t="s">
        <v>34</v>
      </c>
      <c r="G60" s="70" t="s">
        <v>16</v>
      </c>
      <c r="H60" s="70" t="s">
        <v>22</v>
      </c>
      <c r="I60" s="70" t="s">
        <v>12</v>
      </c>
      <c r="J60" s="70" t="s">
        <v>23</v>
      </c>
      <c r="K60" s="70" t="s">
        <v>4</v>
      </c>
    </row>
    <row r="61" spans="1:11" ht="24.95" customHeight="1" x14ac:dyDescent="0.25">
      <c r="A61" s="73">
        <v>2228708000</v>
      </c>
      <c r="B61" s="73">
        <v>0</v>
      </c>
      <c r="C61" s="73">
        <v>0</v>
      </c>
      <c r="D61" s="74">
        <f>+A61+B61-C61</f>
        <v>2228708000</v>
      </c>
      <c r="E61" s="74">
        <f>+I58</f>
        <v>800736900</v>
      </c>
      <c r="F61" s="75">
        <f>+E61/D61</f>
        <v>0.3592830016314385</v>
      </c>
      <c r="G61" s="74">
        <f>+I19</f>
        <v>227279854</v>
      </c>
      <c r="H61" s="74">
        <f>+D61-E61-G61</f>
        <v>1200691246</v>
      </c>
      <c r="I61" s="74">
        <f>+J58</f>
        <v>31713510</v>
      </c>
      <c r="J61" s="75">
        <f>+I61/D61</f>
        <v>1.4229549137886165E-2</v>
      </c>
      <c r="K61" s="74">
        <f>+K58</f>
        <v>769023390</v>
      </c>
    </row>
    <row r="62" spans="1:11" x14ac:dyDescent="0.25">
      <c r="A62" s="76">
        <v>1</v>
      </c>
      <c r="B62" s="76">
        <v>2</v>
      </c>
      <c r="C62" s="76">
        <v>3</v>
      </c>
      <c r="D62" s="76" t="s">
        <v>3</v>
      </c>
      <c r="E62" s="76">
        <v>5</v>
      </c>
      <c r="F62" s="76" t="s">
        <v>18</v>
      </c>
      <c r="G62" s="76">
        <v>7</v>
      </c>
      <c r="H62" s="76" t="s">
        <v>9</v>
      </c>
      <c r="I62" s="76">
        <v>9</v>
      </c>
      <c r="J62" s="76" t="s">
        <v>24</v>
      </c>
      <c r="K62" s="76" t="s">
        <v>25</v>
      </c>
    </row>
    <row r="64" spans="1:11" x14ac:dyDescent="0.25">
      <c r="B64" s="63"/>
    </row>
    <row r="65" spans="2:9" x14ac:dyDescent="0.25">
      <c r="B65" s="63"/>
      <c r="I65" s="63"/>
    </row>
    <row r="66" spans="2:9" x14ac:dyDescent="0.25">
      <c r="B66" s="63"/>
    </row>
  </sheetData>
  <mergeCells count="16">
    <mergeCell ref="G58:H58"/>
    <mergeCell ref="G19:H19"/>
    <mergeCell ref="A20:A21"/>
    <mergeCell ref="E20:H20"/>
    <mergeCell ref="I20:I21"/>
    <mergeCell ref="J20:J21"/>
    <mergeCell ref="E21:F21"/>
    <mergeCell ref="G21:H21"/>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8"/>
  <sheetViews>
    <sheetView topLeftCell="A31" workbookViewId="0">
      <selection activeCell="I51" sqref="I5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85" t="s">
        <v>89</v>
      </c>
      <c r="B3" s="285"/>
      <c r="C3" s="285"/>
      <c r="D3" s="285"/>
      <c r="E3" s="285"/>
      <c r="F3" s="285"/>
      <c r="G3" s="285"/>
      <c r="H3" s="285"/>
      <c r="I3" s="285"/>
      <c r="J3" s="285"/>
      <c r="K3" s="68" t="s">
        <v>1413</v>
      </c>
    </row>
    <row r="4" spans="1:11" ht="12.75" customHeight="1" x14ac:dyDescent="0.25">
      <c r="A4" s="4"/>
      <c r="B4" s="4"/>
      <c r="C4" s="4"/>
      <c r="D4" s="4"/>
      <c r="E4" s="4"/>
      <c r="F4" s="4"/>
      <c r="G4" s="4"/>
      <c r="H4" s="4"/>
      <c r="I4" s="78"/>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ht="12.75" customHeight="1" x14ac:dyDescent="0.25">
      <c r="A7" s="215">
        <v>45357</v>
      </c>
      <c r="B7" s="206"/>
      <c r="C7" s="191"/>
      <c r="D7" s="213" t="s">
        <v>2031</v>
      </c>
      <c r="E7" s="231" t="s">
        <v>2012</v>
      </c>
      <c r="F7" s="271"/>
      <c r="G7" s="272"/>
      <c r="H7" s="273"/>
      <c r="I7" s="214">
        <v>1327000</v>
      </c>
      <c r="J7" s="7"/>
      <c r="K7" s="8"/>
    </row>
    <row r="8" spans="1:11" ht="12.75" customHeight="1" x14ac:dyDescent="0.25">
      <c r="A8" s="215">
        <v>45350</v>
      </c>
      <c r="B8" s="206"/>
      <c r="C8" s="191"/>
      <c r="D8" s="213" t="s">
        <v>1385</v>
      </c>
      <c r="E8" s="161" t="s">
        <v>1395</v>
      </c>
      <c r="F8" s="186"/>
      <c r="G8" s="189"/>
      <c r="H8" s="190"/>
      <c r="I8" s="214">
        <v>2248000</v>
      </c>
      <c r="J8" s="7"/>
      <c r="K8" s="8"/>
    </row>
    <row r="9" spans="1:11" ht="12.75" customHeight="1" x14ac:dyDescent="0.25">
      <c r="A9" s="215">
        <v>45371</v>
      </c>
      <c r="B9" s="206"/>
      <c r="C9" s="191"/>
      <c r="D9" s="213" t="s">
        <v>2032</v>
      </c>
      <c r="E9" s="161" t="s">
        <v>508</v>
      </c>
      <c r="F9" s="186"/>
      <c r="G9" s="189"/>
      <c r="H9" s="190"/>
      <c r="I9" s="214">
        <v>7952000</v>
      </c>
      <c r="J9" s="7"/>
      <c r="K9" s="8"/>
    </row>
    <row r="10" spans="1:11" ht="12.75" customHeight="1" x14ac:dyDescent="0.25">
      <c r="A10" s="215">
        <v>45348</v>
      </c>
      <c r="B10" s="206"/>
      <c r="C10" s="191"/>
      <c r="D10" s="213" t="s">
        <v>1381</v>
      </c>
      <c r="E10" s="161" t="s">
        <v>1391</v>
      </c>
      <c r="F10" s="186"/>
      <c r="G10" s="189"/>
      <c r="H10" s="190"/>
      <c r="I10" s="214">
        <v>9000000</v>
      </c>
      <c r="J10" s="7"/>
      <c r="K10" s="8"/>
    </row>
    <row r="11" spans="1:11" ht="12.75" customHeight="1" x14ac:dyDescent="0.25">
      <c r="A11" s="215">
        <v>45348</v>
      </c>
      <c r="B11" s="206"/>
      <c r="C11" s="191"/>
      <c r="D11" s="213" t="s">
        <v>1382</v>
      </c>
      <c r="E11" s="161" t="s">
        <v>1392</v>
      </c>
      <c r="F11" s="186"/>
      <c r="G11" s="189"/>
      <c r="H11" s="190"/>
      <c r="I11" s="214">
        <v>9000000</v>
      </c>
      <c r="J11" s="7"/>
      <c r="K11" s="8"/>
    </row>
    <row r="12" spans="1:11" ht="12.75" customHeight="1" x14ac:dyDescent="0.25">
      <c r="A12" s="215">
        <v>45364</v>
      </c>
      <c r="B12" s="206"/>
      <c r="C12" s="191"/>
      <c r="D12" s="213" t="s">
        <v>2033</v>
      </c>
      <c r="E12" s="161" t="s">
        <v>2013</v>
      </c>
      <c r="F12" s="186"/>
      <c r="G12" s="189"/>
      <c r="H12" s="190"/>
      <c r="I12" s="214">
        <v>9000000</v>
      </c>
      <c r="J12" s="7"/>
      <c r="K12" s="8"/>
    </row>
    <row r="13" spans="1:11" ht="12.75" customHeight="1" x14ac:dyDescent="0.25">
      <c r="A13" s="215">
        <v>45371</v>
      </c>
      <c r="B13" s="206"/>
      <c r="C13" s="191"/>
      <c r="D13" s="213" t="s">
        <v>2034</v>
      </c>
      <c r="E13" s="161" t="s">
        <v>2013</v>
      </c>
      <c r="F13" s="186"/>
      <c r="G13" s="189"/>
      <c r="H13" s="190"/>
      <c r="I13" s="214">
        <v>9000000</v>
      </c>
      <c r="J13" s="7"/>
      <c r="K13" s="8"/>
    </row>
    <row r="14" spans="1:11" ht="12.75" customHeight="1" x14ac:dyDescent="0.25">
      <c r="A14" s="215">
        <v>45371</v>
      </c>
      <c r="B14" s="206"/>
      <c r="C14" s="191"/>
      <c r="D14" s="213" t="s">
        <v>2035</v>
      </c>
      <c r="E14" s="161" t="s">
        <v>2013</v>
      </c>
      <c r="F14" s="186"/>
      <c r="G14" s="189"/>
      <c r="H14" s="190"/>
      <c r="I14" s="214">
        <v>9000000</v>
      </c>
      <c r="J14" s="7"/>
      <c r="K14" s="8"/>
    </row>
    <row r="15" spans="1:11" ht="12.75" customHeight="1" x14ac:dyDescent="0.25">
      <c r="A15" s="215">
        <v>45370</v>
      </c>
      <c r="B15" s="206"/>
      <c r="C15" s="191"/>
      <c r="D15" s="213" t="s">
        <v>2036</v>
      </c>
      <c r="E15" s="161" t="s">
        <v>2013</v>
      </c>
      <c r="F15" s="186"/>
      <c r="G15" s="189"/>
      <c r="H15" s="190"/>
      <c r="I15" s="214">
        <v>9000000</v>
      </c>
      <c r="J15" s="7"/>
      <c r="K15" s="8"/>
    </row>
    <row r="16" spans="1:11" ht="12.75" customHeight="1" x14ac:dyDescent="0.25">
      <c r="A16" s="215">
        <v>45371</v>
      </c>
      <c r="B16" s="206"/>
      <c r="C16" s="191"/>
      <c r="D16" s="213" t="s">
        <v>2037</v>
      </c>
      <c r="E16" s="161" t="s">
        <v>1392</v>
      </c>
      <c r="F16" s="186"/>
      <c r="G16" s="189"/>
      <c r="H16" s="190"/>
      <c r="I16" s="214">
        <v>9000000</v>
      </c>
      <c r="J16" s="7"/>
      <c r="K16" s="8"/>
    </row>
    <row r="17" spans="1:11" ht="12.75" customHeight="1" x14ac:dyDescent="0.25">
      <c r="A17" s="215">
        <v>45373</v>
      </c>
      <c r="B17" s="206"/>
      <c r="C17" s="191"/>
      <c r="D17" s="213" t="s">
        <v>2038</v>
      </c>
      <c r="E17" s="161" t="s">
        <v>2014</v>
      </c>
      <c r="F17" s="186"/>
      <c r="G17" s="189"/>
      <c r="H17" s="190"/>
      <c r="I17" s="214">
        <v>10800000</v>
      </c>
      <c r="J17" s="7"/>
      <c r="K17" s="8"/>
    </row>
    <row r="18" spans="1:11" ht="12.75" customHeight="1" x14ac:dyDescent="0.25">
      <c r="A18" s="215">
        <v>45348</v>
      </c>
      <c r="B18" s="206"/>
      <c r="C18" s="191"/>
      <c r="D18" s="213" t="s">
        <v>1383</v>
      </c>
      <c r="E18" s="161" t="s">
        <v>1393</v>
      </c>
      <c r="F18" s="186"/>
      <c r="G18" s="189"/>
      <c r="H18" s="190"/>
      <c r="I18" s="214">
        <v>11200000</v>
      </c>
      <c r="J18" s="7"/>
      <c r="K18" s="8"/>
    </row>
    <row r="19" spans="1:11" ht="12.75" customHeight="1" x14ac:dyDescent="0.25">
      <c r="A19" s="215">
        <v>45371</v>
      </c>
      <c r="B19" s="206"/>
      <c r="C19" s="191"/>
      <c r="D19" s="213" t="s">
        <v>2039</v>
      </c>
      <c r="E19" s="161" t="s">
        <v>2015</v>
      </c>
      <c r="F19" s="186"/>
      <c r="G19" s="189"/>
      <c r="H19" s="190"/>
      <c r="I19" s="214">
        <v>12800000</v>
      </c>
      <c r="J19" s="7"/>
      <c r="K19" s="8"/>
    </row>
    <row r="20" spans="1:11" ht="12.75" customHeight="1" x14ac:dyDescent="0.25">
      <c r="A20" s="215">
        <v>45371</v>
      </c>
      <c r="B20" s="206"/>
      <c r="C20" s="191"/>
      <c r="D20" s="213" t="s">
        <v>2040</v>
      </c>
      <c r="E20" s="161" t="s">
        <v>2016</v>
      </c>
      <c r="F20" s="186"/>
      <c r="G20" s="189"/>
      <c r="H20" s="190"/>
      <c r="I20" s="214">
        <v>14600000</v>
      </c>
      <c r="J20" s="7"/>
      <c r="K20" s="8"/>
    </row>
    <row r="21" spans="1:11" ht="12.75" customHeight="1" x14ac:dyDescent="0.25">
      <c r="A21" s="215">
        <v>45366</v>
      </c>
      <c r="B21" s="206"/>
      <c r="C21" s="191"/>
      <c r="D21" s="213" t="s">
        <v>2041</v>
      </c>
      <c r="E21" s="161" t="s">
        <v>2017</v>
      </c>
      <c r="F21" s="186"/>
      <c r="G21" s="189"/>
      <c r="H21" s="190"/>
      <c r="I21" s="214">
        <v>15200000</v>
      </c>
      <c r="J21" s="7"/>
      <c r="K21" s="8"/>
    </row>
    <row r="22" spans="1:11" ht="12.75" customHeight="1" x14ac:dyDescent="0.25">
      <c r="A22" s="215">
        <v>45364</v>
      </c>
      <c r="B22" s="206"/>
      <c r="C22" s="191"/>
      <c r="D22" s="213" t="s">
        <v>2042</v>
      </c>
      <c r="E22" s="161" t="s">
        <v>2018</v>
      </c>
      <c r="F22" s="186"/>
      <c r="G22" s="189"/>
      <c r="H22" s="190"/>
      <c r="I22" s="214">
        <v>19052000</v>
      </c>
      <c r="J22" s="7"/>
      <c r="K22" s="8"/>
    </row>
    <row r="23" spans="1:11" ht="12.75" customHeight="1" x14ac:dyDescent="0.25">
      <c r="A23" s="215">
        <v>45378</v>
      </c>
      <c r="B23" s="206"/>
      <c r="C23" s="191"/>
      <c r="D23" s="213" t="s">
        <v>2043</v>
      </c>
      <c r="E23" s="161" t="s">
        <v>2019</v>
      </c>
      <c r="F23" s="186"/>
      <c r="G23" s="189"/>
      <c r="H23" s="190"/>
      <c r="I23" s="214">
        <v>19052000</v>
      </c>
      <c r="J23" s="7"/>
      <c r="K23" s="8"/>
    </row>
    <row r="24" spans="1:11" ht="12.75" customHeight="1" x14ac:dyDescent="0.25">
      <c r="A24" s="215">
        <v>45371</v>
      </c>
      <c r="B24" s="206"/>
      <c r="C24" s="191"/>
      <c r="D24" s="213" t="s">
        <v>2044</v>
      </c>
      <c r="E24" s="161" t="s">
        <v>2020</v>
      </c>
      <c r="F24" s="186"/>
      <c r="G24" s="189"/>
      <c r="H24" s="190"/>
      <c r="I24" s="214">
        <v>20000000</v>
      </c>
      <c r="J24" s="7"/>
      <c r="K24" s="8"/>
    </row>
    <row r="25" spans="1:11" ht="12.75" customHeight="1" x14ac:dyDescent="0.25">
      <c r="A25" s="215">
        <v>45357</v>
      </c>
      <c r="B25" s="206"/>
      <c r="C25" s="191"/>
      <c r="D25" s="213" t="s">
        <v>2045</v>
      </c>
      <c r="E25" s="161" t="s">
        <v>2021</v>
      </c>
      <c r="F25" s="186"/>
      <c r="G25" s="189"/>
      <c r="H25" s="190"/>
      <c r="I25" s="214">
        <v>21402513</v>
      </c>
      <c r="J25" s="7"/>
      <c r="K25" s="8"/>
    </row>
    <row r="26" spans="1:11" ht="12.75" customHeight="1" x14ac:dyDescent="0.25">
      <c r="A26" s="215">
        <v>45315</v>
      </c>
      <c r="B26" s="206"/>
      <c r="C26" s="191"/>
      <c r="D26" s="213" t="s">
        <v>514</v>
      </c>
      <c r="E26" s="161" t="s">
        <v>509</v>
      </c>
      <c r="F26" s="186"/>
      <c r="G26" s="189"/>
      <c r="H26" s="190"/>
      <c r="I26" s="214">
        <v>21568000</v>
      </c>
      <c r="J26" s="7"/>
      <c r="K26" s="8"/>
    </row>
    <row r="27" spans="1:11" ht="12.75" customHeight="1" x14ac:dyDescent="0.25">
      <c r="A27" s="215">
        <v>45378</v>
      </c>
      <c r="B27" s="206"/>
      <c r="C27" s="191"/>
      <c r="D27" s="213" t="s">
        <v>2046</v>
      </c>
      <c r="E27" s="161" t="s">
        <v>2022</v>
      </c>
      <c r="F27" s="186"/>
      <c r="G27" s="189"/>
      <c r="H27" s="190"/>
      <c r="I27" s="214">
        <v>21832000</v>
      </c>
      <c r="J27" s="7"/>
      <c r="K27" s="8"/>
    </row>
    <row r="28" spans="1:11" ht="12.75" customHeight="1" x14ac:dyDescent="0.25">
      <c r="A28" s="215">
        <v>45351</v>
      </c>
      <c r="B28" s="206"/>
      <c r="C28" s="191"/>
      <c r="D28" s="213" t="s">
        <v>1384</v>
      </c>
      <c r="E28" s="161" t="s">
        <v>1394</v>
      </c>
      <c r="F28" s="186"/>
      <c r="G28" s="189"/>
      <c r="H28" s="190"/>
      <c r="I28" s="214">
        <v>21872000</v>
      </c>
      <c r="J28" s="7"/>
      <c r="K28" s="8"/>
    </row>
    <row r="29" spans="1:11" ht="12.75" customHeight="1" x14ac:dyDescent="0.25">
      <c r="A29" s="215">
        <v>45378</v>
      </c>
      <c r="B29" s="206"/>
      <c r="C29" s="191"/>
      <c r="D29" s="213" t="s">
        <v>2047</v>
      </c>
      <c r="E29" s="161" t="s">
        <v>2023</v>
      </c>
      <c r="F29" s="186"/>
      <c r="G29" s="189"/>
      <c r="H29" s="190"/>
      <c r="I29" s="214">
        <v>23197698</v>
      </c>
      <c r="J29" s="7"/>
      <c r="K29" s="8"/>
    </row>
    <row r="30" spans="1:11" ht="12.75" customHeight="1" x14ac:dyDescent="0.25">
      <c r="A30" s="215">
        <v>45315</v>
      </c>
      <c r="B30" s="206"/>
      <c r="C30" s="191"/>
      <c r="D30" s="213" t="s">
        <v>515</v>
      </c>
      <c r="E30" s="161" t="s">
        <v>510</v>
      </c>
      <c r="F30" s="186"/>
      <c r="G30" s="189"/>
      <c r="H30" s="190"/>
      <c r="I30" s="214">
        <v>24264000</v>
      </c>
      <c r="J30" s="7"/>
      <c r="K30" s="8"/>
    </row>
    <row r="31" spans="1:11" ht="12.75" customHeight="1" x14ac:dyDescent="0.25">
      <c r="A31" s="215">
        <v>45343</v>
      </c>
      <c r="B31" s="206"/>
      <c r="C31" s="191"/>
      <c r="D31" s="213" t="s">
        <v>1386</v>
      </c>
      <c r="E31" s="161" t="s">
        <v>1396</v>
      </c>
      <c r="F31" s="186"/>
      <c r="G31" s="189"/>
      <c r="H31" s="190"/>
      <c r="I31" s="214">
        <v>24264000</v>
      </c>
      <c r="J31" s="7"/>
      <c r="K31" s="8"/>
    </row>
    <row r="32" spans="1:11" ht="12.75" customHeight="1" x14ac:dyDescent="0.25">
      <c r="A32" s="215">
        <v>45308</v>
      </c>
      <c r="B32" s="206"/>
      <c r="C32" s="191"/>
      <c r="D32" s="213" t="s">
        <v>516</v>
      </c>
      <c r="E32" s="161" t="s">
        <v>511</v>
      </c>
      <c r="F32" s="186"/>
      <c r="G32" s="189"/>
      <c r="H32" s="190"/>
      <c r="I32" s="214">
        <v>25616000</v>
      </c>
      <c r="J32" s="7"/>
      <c r="K32" s="8"/>
    </row>
    <row r="33" spans="1:11" ht="12.75" customHeight="1" x14ac:dyDescent="0.25">
      <c r="A33" s="215">
        <v>45371</v>
      </c>
      <c r="B33" s="206"/>
      <c r="C33" s="191"/>
      <c r="D33" s="213" t="s">
        <v>2048</v>
      </c>
      <c r="E33" s="161" t="s">
        <v>2024</v>
      </c>
      <c r="F33" s="186"/>
      <c r="G33" s="189"/>
      <c r="H33" s="190"/>
      <c r="I33" s="214">
        <v>26264000</v>
      </c>
      <c r="J33" s="7"/>
      <c r="K33" s="8"/>
    </row>
    <row r="34" spans="1:11" ht="12.75" customHeight="1" x14ac:dyDescent="0.25">
      <c r="A34" s="215">
        <v>45366</v>
      </c>
      <c r="B34" s="206"/>
      <c r="C34" s="191"/>
      <c r="D34" s="213" t="s">
        <v>2049</v>
      </c>
      <c r="E34" s="161" t="s">
        <v>2025</v>
      </c>
      <c r="F34" s="186"/>
      <c r="G34" s="189"/>
      <c r="H34" s="190"/>
      <c r="I34" s="214">
        <v>26800000</v>
      </c>
      <c r="J34" s="7"/>
      <c r="K34" s="8"/>
    </row>
    <row r="35" spans="1:11" ht="12.75" customHeight="1" x14ac:dyDescent="0.25">
      <c r="A35" s="215">
        <v>45371</v>
      </c>
      <c r="B35" s="206"/>
      <c r="C35" s="191"/>
      <c r="D35" s="213" t="s">
        <v>2050</v>
      </c>
      <c r="E35" s="161" t="s">
        <v>2026</v>
      </c>
      <c r="F35" s="186"/>
      <c r="G35" s="189"/>
      <c r="H35" s="190"/>
      <c r="I35" s="214">
        <v>28000000</v>
      </c>
      <c r="J35" s="7"/>
      <c r="K35" s="8"/>
    </row>
    <row r="36" spans="1:11" ht="12.75" customHeight="1" x14ac:dyDescent="0.25">
      <c r="A36" s="215">
        <v>45371</v>
      </c>
      <c r="B36" s="206"/>
      <c r="C36" s="191"/>
      <c r="D36" s="213" t="s">
        <v>2051</v>
      </c>
      <c r="E36" s="161" t="s">
        <v>2027</v>
      </c>
      <c r="F36" s="186"/>
      <c r="G36" s="189"/>
      <c r="H36" s="190"/>
      <c r="I36" s="214">
        <v>28000000</v>
      </c>
      <c r="J36" s="7"/>
      <c r="K36" s="8"/>
    </row>
    <row r="37" spans="1:11" ht="12.75" customHeight="1" x14ac:dyDescent="0.25">
      <c r="A37" s="215">
        <v>45344</v>
      </c>
      <c r="B37" s="206"/>
      <c r="C37" s="191"/>
      <c r="D37" s="213" t="s">
        <v>1387</v>
      </c>
      <c r="E37" s="161" t="s">
        <v>1397</v>
      </c>
      <c r="F37" s="186"/>
      <c r="G37" s="189"/>
      <c r="H37" s="190"/>
      <c r="I37" s="214">
        <v>28452000</v>
      </c>
      <c r="J37" s="7"/>
      <c r="K37" s="8"/>
    </row>
    <row r="38" spans="1:11" ht="12.75" customHeight="1" x14ac:dyDescent="0.25">
      <c r="A38" s="215">
        <v>45370</v>
      </c>
      <c r="B38" s="206"/>
      <c r="C38" s="191"/>
      <c r="D38" s="213" t="s">
        <v>2052</v>
      </c>
      <c r="E38" s="161" t="s">
        <v>2028</v>
      </c>
      <c r="F38" s="186"/>
      <c r="G38" s="189"/>
      <c r="H38" s="190"/>
      <c r="I38" s="214">
        <v>29792000</v>
      </c>
      <c r="J38" s="7"/>
      <c r="K38" s="8"/>
    </row>
    <row r="39" spans="1:11" ht="12.75" customHeight="1" x14ac:dyDescent="0.25">
      <c r="A39" s="211">
        <v>45306</v>
      </c>
      <c r="B39" s="206"/>
      <c r="C39" s="191"/>
      <c r="D39" s="213" t="s">
        <v>517</v>
      </c>
      <c r="E39" s="161" t="s">
        <v>512</v>
      </c>
      <c r="F39" s="186"/>
      <c r="G39" s="189"/>
      <c r="H39" s="190"/>
      <c r="I39" s="214">
        <v>29792000</v>
      </c>
      <c r="J39" s="7"/>
      <c r="K39" s="8"/>
    </row>
    <row r="40" spans="1:11" ht="12.75" customHeight="1" x14ac:dyDescent="0.25">
      <c r="A40" s="211">
        <v>45315</v>
      </c>
      <c r="B40" s="206"/>
      <c r="C40" s="191"/>
      <c r="D40" s="213" t="s">
        <v>518</v>
      </c>
      <c r="E40" s="161" t="s">
        <v>513</v>
      </c>
      <c r="F40" s="186"/>
      <c r="G40" s="189"/>
      <c r="H40" s="190"/>
      <c r="I40" s="214">
        <v>29828000</v>
      </c>
      <c r="J40" s="7"/>
      <c r="K40" s="8"/>
    </row>
    <row r="41" spans="1:11" ht="12.75" customHeight="1" x14ac:dyDescent="0.25">
      <c r="A41" s="211">
        <v>45344</v>
      </c>
      <c r="B41" s="206"/>
      <c r="C41" s="191"/>
      <c r="D41" s="213" t="s">
        <v>1388</v>
      </c>
      <c r="E41" s="161" t="s">
        <v>1398</v>
      </c>
      <c r="F41" s="186"/>
      <c r="G41" s="189"/>
      <c r="H41" s="190"/>
      <c r="I41" s="214">
        <v>32396000</v>
      </c>
      <c r="J41" s="7"/>
      <c r="K41" s="8"/>
    </row>
    <row r="42" spans="1:11" ht="12.75" customHeight="1" x14ac:dyDescent="0.25">
      <c r="A42" s="211">
        <v>45344</v>
      </c>
      <c r="B42" s="206"/>
      <c r="C42" s="191"/>
      <c r="D42" s="213" t="s">
        <v>1389</v>
      </c>
      <c r="E42" s="161" t="s">
        <v>1399</v>
      </c>
      <c r="F42" s="186"/>
      <c r="G42" s="189"/>
      <c r="H42" s="190"/>
      <c r="I42" s="214">
        <v>33832000</v>
      </c>
      <c r="J42" s="7"/>
      <c r="K42" s="8"/>
    </row>
    <row r="43" spans="1:11" ht="12.75" customHeight="1" x14ac:dyDescent="0.25">
      <c r="A43" s="211">
        <v>45373</v>
      </c>
      <c r="B43" s="206"/>
      <c r="C43" s="191"/>
      <c r="D43" s="213" t="s">
        <v>2053</v>
      </c>
      <c r="E43" s="161" t="s">
        <v>2029</v>
      </c>
      <c r="F43" s="186"/>
      <c r="G43" s="189"/>
      <c r="H43" s="190"/>
      <c r="I43" s="214">
        <v>34400000</v>
      </c>
      <c r="J43" s="7"/>
      <c r="K43" s="8"/>
    </row>
    <row r="44" spans="1:11" ht="12.75" customHeight="1" x14ac:dyDescent="0.25">
      <c r="A44" s="211">
        <v>45373</v>
      </c>
      <c r="B44" s="206"/>
      <c r="C44" s="191"/>
      <c r="D44" s="213" t="s">
        <v>2054</v>
      </c>
      <c r="E44" s="161" t="s">
        <v>2030</v>
      </c>
      <c r="F44" s="186"/>
      <c r="G44" s="189"/>
      <c r="H44" s="190"/>
      <c r="I44" s="214">
        <v>36000000</v>
      </c>
      <c r="J44" s="7"/>
      <c r="K44" s="8"/>
    </row>
    <row r="45" spans="1:11" ht="12.75" customHeight="1" x14ac:dyDescent="0.25">
      <c r="A45" s="211">
        <v>45341</v>
      </c>
      <c r="B45" s="206"/>
      <c r="C45" s="191"/>
      <c r="D45" s="213" t="s">
        <v>1390</v>
      </c>
      <c r="E45" s="161" t="s">
        <v>1365</v>
      </c>
      <c r="F45" s="186"/>
      <c r="G45" s="189"/>
      <c r="H45" s="190"/>
      <c r="I45" s="214">
        <v>224120924</v>
      </c>
      <c r="J45" s="7"/>
      <c r="K45" s="8"/>
    </row>
    <row r="46" spans="1:11" ht="12.75" customHeight="1" x14ac:dyDescent="0.25">
      <c r="A46" s="211">
        <v>45341</v>
      </c>
      <c r="B46" s="206"/>
      <c r="C46" s="191"/>
      <c r="D46" s="213" t="s">
        <v>1390</v>
      </c>
      <c r="E46" s="161" t="s">
        <v>1365</v>
      </c>
      <c r="F46" s="186"/>
      <c r="G46" s="189"/>
      <c r="H46" s="190"/>
      <c r="I46" s="214">
        <v>336181386</v>
      </c>
      <c r="J46" s="7"/>
      <c r="K46" s="8"/>
    </row>
    <row r="47" spans="1:11" ht="12.75" customHeight="1" x14ac:dyDescent="0.25">
      <c r="A47" s="211">
        <v>45341</v>
      </c>
      <c r="B47" s="206"/>
      <c r="C47" s="191"/>
      <c r="D47" s="213" t="s">
        <v>1390</v>
      </c>
      <c r="E47" s="161" t="s">
        <v>1365</v>
      </c>
      <c r="F47" s="186"/>
      <c r="G47" s="189"/>
      <c r="H47" s="190"/>
      <c r="I47" s="214">
        <v>494660000</v>
      </c>
      <c r="J47" s="7"/>
      <c r="K47" s="8"/>
    </row>
    <row r="48" spans="1:11" ht="12.75" customHeight="1" x14ac:dyDescent="0.25">
      <c r="A48" s="211"/>
      <c r="B48" s="206"/>
      <c r="C48" s="191"/>
      <c r="D48" s="213"/>
      <c r="E48" s="161"/>
      <c r="F48" s="186"/>
      <c r="G48" s="189"/>
      <c r="H48" s="190"/>
      <c r="I48" s="214"/>
      <c r="J48" s="7"/>
      <c r="K48" s="8"/>
    </row>
    <row r="49" spans="1:11" ht="12.75" customHeight="1" x14ac:dyDescent="0.25">
      <c r="A49" s="211"/>
      <c r="B49" s="206"/>
      <c r="C49" s="191"/>
      <c r="D49" s="213"/>
      <c r="E49" s="161"/>
      <c r="F49" s="186"/>
      <c r="G49" s="189"/>
      <c r="H49" s="190"/>
      <c r="I49" s="214"/>
      <c r="J49" s="7"/>
      <c r="K49" s="8"/>
    </row>
    <row r="50" spans="1:11" ht="12.75" customHeight="1" x14ac:dyDescent="0.25">
      <c r="A50" s="215"/>
      <c r="B50" s="206"/>
      <c r="C50" s="191"/>
      <c r="D50" s="199"/>
      <c r="E50" s="161"/>
      <c r="F50" s="186"/>
      <c r="G50" s="189"/>
      <c r="H50" s="190"/>
      <c r="I50" s="216"/>
      <c r="J50" s="7"/>
      <c r="K50" s="8"/>
    </row>
    <row r="51" spans="1:11" x14ac:dyDescent="0.25">
      <c r="A51" s="15"/>
      <c r="B51" s="16"/>
      <c r="C51" s="16"/>
      <c r="D51" s="16"/>
      <c r="E51" s="16"/>
      <c r="F51" s="16"/>
      <c r="G51" s="306" t="s">
        <v>19</v>
      </c>
      <c r="H51" s="307"/>
      <c r="I51" s="177">
        <f>SUM(I7:I50)</f>
        <v>1799765521</v>
      </c>
      <c r="J51" s="18"/>
      <c r="K51" s="19"/>
    </row>
    <row r="52" spans="1:11" x14ac:dyDescent="0.25">
      <c r="A52" s="288" t="s">
        <v>5</v>
      </c>
      <c r="B52" s="30" t="s">
        <v>13</v>
      </c>
      <c r="C52" s="33" t="s">
        <v>20</v>
      </c>
      <c r="D52" s="22" t="s">
        <v>20</v>
      </c>
      <c r="E52" s="303" t="s">
        <v>15</v>
      </c>
      <c r="F52" s="304"/>
      <c r="G52" s="304"/>
      <c r="H52" s="305"/>
      <c r="I52" s="288" t="s">
        <v>7</v>
      </c>
      <c r="J52" s="288" t="s">
        <v>6</v>
      </c>
      <c r="K52" s="33" t="s">
        <v>0</v>
      </c>
    </row>
    <row r="53" spans="1:11" x14ac:dyDescent="0.25">
      <c r="A53" s="289"/>
      <c r="B53" s="34" t="s">
        <v>14</v>
      </c>
      <c r="C53" s="34" t="s">
        <v>11</v>
      </c>
      <c r="D53" s="34" t="s">
        <v>10</v>
      </c>
      <c r="E53" s="303" t="s">
        <v>2</v>
      </c>
      <c r="F53" s="305"/>
      <c r="G53" s="303" t="s">
        <v>8</v>
      </c>
      <c r="H53" s="305"/>
      <c r="I53" s="289"/>
      <c r="J53" s="289"/>
      <c r="K53" s="34" t="s">
        <v>1</v>
      </c>
    </row>
    <row r="54" spans="1:11" x14ac:dyDescent="0.25">
      <c r="A54" s="25">
        <v>45302</v>
      </c>
      <c r="B54" s="64" t="s">
        <v>455</v>
      </c>
      <c r="C54" s="64" t="s">
        <v>251</v>
      </c>
      <c r="D54" s="64" t="s">
        <v>251</v>
      </c>
      <c r="E54" s="99" t="s">
        <v>398</v>
      </c>
      <c r="F54" s="96"/>
      <c r="G54" s="97" t="s">
        <v>350</v>
      </c>
      <c r="H54" s="94"/>
      <c r="I54" s="133">
        <v>28820000</v>
      </c>
      <c r="J54" s="164">
        <v>4707267</v>
      </c>
      <c r="K54" s="95">
        <f>+I54-J54</f>
        <v>24112733</v>
      </c>
    </row>
    <row r="55" spans="1:11" x14ac:dyDescent="0.25">
      <c r="A55" s="25">
        <v>45303</v>
      </c>
      <c r="B55" s="64" t="s">
        <v>456</v>
      </c>
      <c r="C55" s="64" t="s">
        <v>428</v>
      </c>
      <c r="D55" s="64" t="s">
        <v>429</v>
      </c>
      <c r="E55" s="99" t="s">
        <v>399</v>
      </c>
      <c r="F55" s="96"/>
      <c r="G55" s="98" t="s">
        <v>351</v>
      </c>
      <c r="H55" s="94"/>
      <c r="I55" s="133">
        <v>21096000</v>
      </c>
      <c r="J55" s="164">
        <v>8614200</v>
      </c>
      <c r="K55" s="95">
        <f t="shared" ref="K55:K118" si="0">+I55-J55</f>
        <v>12481800</v>
      </c>
    </row>
    <row r="56" spans="1:11" x14ac:dyDescent="0.25">
      <c r="A56" s="25">
        <v>45307</v>
      </c>
      <c r="B56" s="64" t="s">
        <v>457</v>
      </c>
      <c r="C56" s="64" t="s">
        <v>430</v>
      </c>
      <c r="D56" s="64" t="s">
        <v>170</v>
      </c>
      <c r="E56" s="99" t="s">
        <v>400</v>
      </c>
      <c r="F56" s="96"/>
      <c r="G56" s="98" t="s">
        <v>352</v>
      </c>
      <c r="H56" s="94"/>
      <c r="I56" s="133">
        <v>29600000</v>
      </c>
      <c r="J56" s="164">
        <v>11100000</v>
      </c>
      <c r="K56" s="95">
        <f t="shared" si="0"/>
        <v>18500000</v>
      </c>
    </row>
    <row r="57" spans="1:11" x14ac:dyDescent="0.25">
      <c r="A57" s="25">
        <v>45307</v>
      </c>
      <c r="B57" s="64" t="s">
        <v>164</v>
      </c>
      <c r="C57" s="64" t="s">
        <v>430</v>
      </c>
      <c r="D57" s="64" t="s">
        <v>430</v>
      </c>
      <c r="E57" s="99" t="s">
        <v>400</v>
      </c>
      <c r="F57" s="96"/>
      <c r="G57" s="98" t="s">
        <v>353</v>
      </c>
      <c r="H57" s="94"/>
      <c r="I57" s="133">
        <v>29600000</v>
      </c>
      <c r="J57" s="164">
        <v>11100000</v>
      </c>
      <c r="K57" s="95">
        <f t="shared" si="0"/>
        <v>18500000</v>
      </c>
    </row>
    <row r="58" spans="1:11" x14ac:dyDescent="0.25">
      <c r="A58" s="25">
        <v>45307</v>
      </c>
      <c r="B58" s="64" t="s">
        <v>162</v>
      </c>
      <c r="C58" s="64" t="s">
        <v>430</v>
      </c>
      <c r="D58" s="64" t="s">
        <v>431</v>
      </c>
      <c r="E58" s="99" t="s">
        <v>400</v>
      </c>
      <c r="F58" s="96"/>
      <c r="G58" s="98" t="s">
        <v>354</v>
      </c>
      <c r="H58" s="94"/>
      <c r="I58" s="133">
        <v>29600000</v>
      </c>
      <c r="J58" s="164">
        <v>10853333</v>
      </c>
      <c r="K58" s="95">
        <f t="shared" si="0"/>
        <v>18746667</v>
      </c>
    </row>
    <row r="59" spans="1:11" x14ac:dyDescent="0.25">
      <c r="A59" s="25">
        <v>45307</v>
      </c>
      <c r="B59" s="64" t="s">
        <v>161</v>
      </c>
      <c r="C59" s="64" t="s">
        <v>430</v>
      </c>
      <c r="D59" s="64" t="s">
        <v>432</v>
      </c>
      <c r="E59" s="99" t="s">
        <v>400</v>
      </c>
      <c r="F59" s="96"/>
      <c r="G59" s="98" t="s">
        <v>355</v>
      </c>
      <c r="H59" s="94"/>
      <c r="I59" s="133">
        <v>29600000</v>
      </c>
      <c r="J59" s="164">
        <v>11100000</v>
      </c>
      <c r="K59" s="95">
        <f t="shared" si="0"/>
        <v>18500000</v>
      </c>
    </row>
    <row r="60" spans="1:11" x14ac:dyDescent="0.25">
      <c r="A60" s="25">
        <v>45307</v>
      </c>
      <c r="B60" s="64" t="s">
        <v>171</v>
      </c>
      <c r="C60" s="64" t="s">
        <v>430</v>
      </c>
      <c r="D60" s="64" t="s">
        <v>433</v>
      </c>
      <c r="E60" s="99" t="s">
        <v>400</v>
      </c>
      <c r="F60" s="96"/>
      <c r="G60" s="98" t="s">
        <v>356</v>
      </c>
      <c r="H60" s="94"/>
      <c r="I60" s="133">
        <v>29600000</v>
      </c>
      <c r="J60" s="164">
        <v>10853333</v>
      </c>
      <c r="K60" s="95">
        <f t="shared" si="0"/>
        <v>18746667</v>
      </c>
    </row>
    <row r="61" spans="1:11" x14ac:dyDescent="0.25">
      <c r="A61" s="25">
        <v>45307</v>
      </c>
      <c r="B61" s="64" t="s">
        <v>165</v>
      </c>
      <c r="C61" s="64" t="s">
        <v>430</v>
      </c>
      <c r="D61" s="64" t="s">
        <v>434</v>
      </c>
      <c r="E61" s="99" t="s">
        <v>400</v>
      </c>
      <c r="F61" s="96"/>
      <c r="G61" s="98" t="s">
        <v>357</v>
      </c>
      <c r="H61" s="94"/>
      <c r="I61" s="133">
        <v>29600000</v>
      </c>
      <c r="J61" s="164">
        <v>11100000</v>
      </c>
      <c r="K61" s="95">
        <f t="shared" si="0"/>
        <v>18500000</v>
      </c>
    </row>
    <row r="62" spans="1:11" x14ac:dyDescent="0.25">
      <c r="A62" s="25">
        <v>45307</v>
      </c>
      <c r="B62" s="64" t="s">
        <v>163</v>
      </c>
      <c r="C62" s="64" t="s">
        <v>430</v>
      </c>
      <c r="D62" s="64" t="s">
        <v>435</v>
      </c>
      <c r="E62" s="99" t="s">
        <v>400</v>
      </c>
      <c r="F62" s="96"/>
      <c r="G62" s="98" t="s">
        <v>358</v>
      </c>
      <c r="H62" s="94"/>
      <c r="I62" s="133">
        <v>29600000</v>
      </c>
      <c r="J62" s="164">
        <v>11100000</v>
      </c>
      <c r="K62" s="95">
        <f t="shared" si="0"/>
        <v>18500000</v>
      </c>
    </row>
    <row r="63" spans="1:11" x14ac:dyDescent="0.25">
      <c r="A63" s="25">
        <v>45308</v>
      </c>
      <c r="B63" s="64" t="s">
        <v>429</v>
      </c>
      <c r="C63" s="64" t="s">
        <v>433</v>
      </c>
      <c r="D63" s="64" t="s">
        <v>436</v>
      </c>
      <c r="E63" s="99" t="s">
        <v>401</v>
      </c>
      <c r="F63" s="96"/>
      <c r="G63" s="98" t="s">
        <v>359</v>
      </c>
      <c r="H63" s="94"/>
      <c r="I63" s="133">
        <v>37600000</v>
      </c>
      <c r="J63" s="164">
        <v>13786667</v>
      </c>
      <c r="K63" s="95">
        <f t="shared" si="0"/>
        <v>23813333</v>
      </c>
    </row>
    <row r="64" spans="1:11" x14ac:dyDescent="0.25">
      <c r="A64" s="25">
        <v>45316</v>
      </c>
      <c r="B64" s="64" t="s">
        <v>120</v>
      </c>
      <c r="C64" s="64" t="s">
        <v>133</v>
      </c>
      <c r="D64" s="64" t="s">
        <v>320</v>
      </c>
      <c r="E64" s="99" t="s">
        <v>402</v>
      </c>
      <c r="F64" s="96"/>
      <c r="G64" s="98" t="s">
        <v>360</v>
      </c>
      <c r="H64" s="94"/>
      <c r="I64" s="133">
        <v>32000000</v>
      </c>
      <c r="J64" s="164">
        <v>9333333</v>
      </c>
      <c r="K64" s="95">
        <f t="shared" si="0"/>
        <v>22666667</v>
      </c>
    </row>
    <row r="65" spans="1:11" x14ac:dyDescent="0.25">
      <c r="A65" s="25">
        <v>45316</v>
      </c>
      <c r="B65" s="64" t="s">
        <v>436</v>
      </c>
      <c r="C65" s="64" t="s">
        <v>196</v>
      </c>
      <c r="D65" s="64" t="s">
        <v>437</v>
      </c>
      <c r="E65" s="99" t="s">
        <v>403</v>
      </c>
      <c r="F65" s="96"/>
      <c r="G65" s="98" t="s">
        <v>361</v>
      </c>
      <c r="H65" s="94"/>
      <c r="I65" s="133">
        <v>28000000</v>
      </c>
      <c r="J65" s="164">
        <v>8166667</v>
      </c>
      <c r="K65" s="95">
        <f t="shared" si="0"/>
        <v>19833333</v>
      </c>
    </row>
    <row r="66" spans="1:11" x14ac:dyDescent="0.25">
      <c r="A66" s="25">
        <v>45316</v>
      </c>
      <c r="B66" s="64" t="s">
        <v>167</v>
      </c>
      <c r="C66" s="64" t="s">
        <v>435</v>
      </c>
      <c r="D66" s="64" t="s">
        <v>438</v>
      </c>
      <c r="E66" s="99" t="s">
        <v>404</v>
      </c>
      <c r="F66" s="96"/>
      <c r="G66" s="98" t="s">
        <v>362</v>
      </c>
      <c r="H66" s="94"/>
      <c r="I66" s="133">
        <v>28736000</v>
      </c>
      <c r="J66" s="164">
        <v>8620800</v>
      </c>
      <c r="K66" s="95">
        <f t="shared" si="0"/>
        <v>20115200</v>
      </c>
    </row>
    <row r="67" spans="1:11" x14ac:dyDescent="0.25">
      <c r="A67" s="25">
        <v>45316</v>
      </c>
      <c r="B67" s="64" t="s">
        <v>458</v>
      </c>
      <c r="C67" s="64" t="s">
        <v>438</v>
      </c>
      <c r="D67" s="64" t="s">
        <v>133</v>
      </c>
      <c r="E67" s="99" t="s">
        <v>405</v>
      </c>
      <c r="F67" s="96"/>
      <c r="G67" s="98" t="s">
        <v>363</v>
      </c>
      <c r="H67" s="94"/>
      <c r="I67" s="133">
        <v>32000000</v>
      </c>
      <c r="J67" s="164">
        <v>9333333</v>
      </c>
      <c r="K67" s="95">
        <f t="shared" si="0"/>
        <v>22666667</v>
      </c>
    </row>
    <row r="68" spans="1:11" x14ac:dyDescent="0.25">
      <c r="A68" s="25">
        <v>45316</v>
      </c>
      <c r="B68" s="64" t="s">
        <v>173</v>
      </c>
      <c r="C68" s="64" t="s">
        <v>193</v>
      </c>
      <c r="D68" s="64" t="s">
        <v>196</v>
      </c>
      <c r="E68" s="99" t="s">
        <v>406</v>
      </c>
      <c r="F68" s="96"/>
      <c r="G68" s="98" t="s">
        <v>364</v>
      </c>
      <c r="H68" s="94"/>
      <c r="I68" s="133">
        <v>25196800</v>
      </c>
      <c r="J68" s="164">
        <v>7559040</v>
      </c>
      <c r="K68" s="95">
        <f t="shared" si="0"/>
        <v>17637760</v>
      </c>
    </row>
    <row r="69" spans="1:11" x14ac:dyDescent="0.25">
      <c r="A69" s="25">
        <v>45316</v>
      </c>
      <c r="B69" s="64" t="s">
        <v>168</v>
      </c>
      <c r="C69" s="64" t="s">
        <v>436</v>
      </c>
      <c r="D69" s="64" t="s">
        <v>193</v>
      </c>
      <c r="E69" s="99" t="s">
        <v>398</v>
      </c>
      <c r="F69" s="96"/>
      <c r="G69" s="98" t="s">
        <v>365</v>
      </c>
      <c r="H69" s="94"/>
      <c r="I69" s="133">
        <v>11528000</v>
      </c>
      <c r="J69" s="164">
        <v>3362333</v>
      </c>
      <c r="K69" s="95">
        <f t="shared" si="0"/>
        <v>8165667</v>
      </c>
    </row>
    <row r="70" spans="1:11" x14ac:dyDescent="0.25">
      <c r="A70" s="25">
        <v>45317</v>
      </c>
      <c r="B70" s="64" t="s">
        <v>172</v>
      </c>
      <c r="C70" s="64" t="s">
        <v>439</v>
      </c>
      <c r="D70" s="64" t="s">
        <v>195</v>
      </c>
      <c r="E70" s="99" t="s">
        <v>407</v>
      </c>
      <c r="F70" s="96"/>
      <c r="G70" s="98" t="s">
        <v>366</v>
      </c>
      <c r="H70" s="94"/>
      <c r="I70" s="133">
        <v>10904000</v>
      </c>
      <c r="J70" s="164">
        <v>3180333</v>
      </c>
      <c r="K70" s="95">
        <f t="shared" si="0"/>
        <v>7723667</v>
      </c>
    </row>
    <row r="71" spans="1:11" x14ac:dyDescent="0.25">
      <c r="A71" s="25">
        <v>45317</v>
      </c>
      <c r="B71" s="64" t="s">
        <v>170</v>
      </c>
      <c r="C71" s="64" t="s">
        <v>436</v>
      </c>
      <c r="D71" s="64" t="s">
        <v>321</v>
      </c>
      <c r="E71" s="99" t="s">
        <v>398</v>
      </c>
      <c r="F71" s="96"/>
      <c r="G71" s="98" t="s">
        <v>367</v>
      </c>
      <c r="H71" s="94"/>
      <c r="I71" s="133">
        <v>11528000</v>
      </c>
      <c r="J71" s="164">
        <v>3362333</v>
      </c>
      <c r="K71" s="95">
        <f t="shared" si="0"/>
        <v>8165667</v>
      </c>
    </row>
    <row r="72" spans="1:11" ht="12.75" customHeight="1" x14ac:dyDescent="0.25">
      <c r="A72" s="25">
        <v>45317</v>
      </c>
      <c r="B72" s="93" t="s">
        <v>459</v>
      </c>
      <c r="C72" s="64" t="s">
        <v>436</v>
      </c>
      <c r="D72" s="64" t="s">
        <v>340</v>
      </c>
      <c r="E72" s="99" t="s">
        <v>398</v>
      </c>
      <c r="F72" s="2"/>
      <c r="G72" s="98" t="s">
        <v>368</v>
      </c>
      <c r="H72" s="8"/>
      <c r="I72" s="151">
        <v>11528000</v>
      </c>
      <c r="J72" s="164">
        <v>3362333</v>
      </c>
      <c r="K72" s="95">
        <f t="shared" si="0"/>
        <v>8165667</v>
      </c>
    </row>
    <row r="73" spans="1:11" x14ac:dyDescent="0.25">
      <c r="A73" s="25">
        <v>45317</v>
      </c>
      <c r="B73" s="26" t="s">
        <v>432</v>
      </c>
      <c r="C73" s="65" t="s">
        <v>436</v>
      </c>
      <c r="D73" s="65" t="s">
        <v>341</v>
      </c>
      <c r="E73" s="99" t="s">
        <v>398</v>
      </c>
      <c r="F73" s="27"/>
      <c r="G73" s="98" t="s">
        <v>369</v>
      </c>
      <c r="H73" s="28"/>
      <c r="I73" s="151">
        <v>11528000</v>
      </c>
      <c r="J73" s="164">
        <v>3362333</v>
      </c>
      <c r="K73" s="95">
        <f t="shared" si="0"/>
        <v>8165667</v>
      </c>
    </row>
    <row r="74" spans="1:11" x14ac:dyDescent="0.25">
      <c r="A74" s="25">
        <v>45317</v>
      </c>
      <c r="B74" s="26" t="s">
        <v>433</v>
      </c>
      <c r="C74" s="65" t="s">
        <v>436</v>
      </c>
      <c r="D74" s="65" t="s">
        <v>226</v>
      </c>
      <c r="E74" s="99" t="s">
        <v>398</v>
      </c>
      <c r="F74" s="27"/>
      <c r="G74" s="98" t="s">
        <v>370</v>
      </c>
      <c r="H74" s="28"/>
      <c r="I74" s="151">
        <v>11528000</v>
      </c>
      <c r="J74" s="164">
        <v>3362333</v>
      </c>
      <c r="K74" s="95">
        <f t="shared" si="0"/>
        <v>8165667</v>
      </c>
    </row>
    <row r="75" spans="1:11" x14ac:dyDescent="0.25">
      <c r="A75" s="25">
        <v>45317</v>
      </c>
      <c r="B75" s="26" t="s">
        <v>434</v>
      </c>
      <c r="C75" s="65" t="s">
        <v>436</v>
      </c>
      <c r="D75" s="65" t="s">
        <v>224</v>
      </c>
      <c r="E75" s="99" t="s">
        <v>398</v>
      </c>
      <c r="F75" s="27"/>
      <c r="G75" s="98" t="s">
        <v>371</v>
      </c>
      <c r="H75" s="28"/>
      <c r="I75" s="151">
        <v>11528000</v>
      </c>
      <c r="J75" s="164">
        <v>3362333</v>
      </c>
      <c r="K75" s="95">
        <f t="shared" si="0"/>
        <v>8165667</v>
      </c>
    </row>
    <row r="76" spans="1:11" x14ac:dyDescent="0.25">
      <c r="A76" s="25">
        <v>45317</v>
      </c>
      <c r="B76" s="26" t="s">
        <v>227</v>
      </c>
      <c r="C76" s="26" t="s">
        <v>326</v>
      </c>
      <c r="D76" s="26" t="s">
        <v>331</v>
      </c>
      <c r="E76" s="99" t="s">
        <v>408</v>
      </c>
      <c r="F76" s="27"/>
      <c r="G76" s="98" t="s">
        <v>372</v>
      </c>
      <c r="H76" s="13"/>
      <c r="I76" s="151">
        <v>29600000</v>
      </c>
      <c r="J76" s="164">
        <v>8633333</v>
      </c>
      <c r="K76" s="95">
        <f t="shared" si="0"/>
        <v>20966667</v>
      </c>
    </row>
    <row r="77" spans="1:11" x14ac:dyDescent="0.25">
      <c r="A77" s="25">
        <v>45317</v>
      </c>
      <c r="B77" s="26" t="s">
        <v>225</v>
      </c>
      <c r="C77" s="26" t="s">
        <v>326</v>
      </c>
      <c r="D77" s="26" t="s">
        <v>323</v>
      </c>
      <c r="E77" s="99" t="s">
        <v>408</v>
      </c>
      <c r="F77" s="27"/>
      <c r="G77" s="98" t="s">
        <v>373</v>
      </c>
      <c r="H77" s="13"/>
      <c r="I77" s="178">
        <v>29600000</v>
      </c>
      <c r="J77" s="164">
        <v>8633333</v>
      </c>
      <c r="K77" s="95">
        <f t="shared" si="0"/>
        <v>20966667</v>
      </c>
    </row>
    <row r="78" spans="1:11" x14ac:dyDescent="0.25">
      <c r="A78" s="25">
        <v>45317</v>
      </c>
      <c r="B78" s="26" t="s">
        <v>430</v>
      </c>
      <c r="C78" s="26" t="s">
        <v>436</v>
      </c>
      <c r="D78" s="26" t="s">
        <v>228</v>
      </c>
      <c r="E78" s="99" t="s">
        <v>398</v>
      </c>
      <c r="F78" s="27"/>
      <c r="G78" s="98" t="s">
        <v>374</v>
      </c>
      <c r="H78" s="13"/>
      <c r="I78" s="178">
        <v>11528000</v>
      </c>
      <c r="J78" s="164">
        <v>3362333</v>
      </c>
      <c r="K78" s="95">
        <f t="shared" si="0"/>
        <v>8165667</v>
      </c>
    </row>
    <row r="79" spans="1:11" x14ac:dyDescent="0.25">
      <c r="A79" s="25">
        <v>45317</v>
      </c>
      <c r="B79" s="26" t="s">
        <v>431</v>
      </c>
      <c r="C79" s="26" t="s">
        <v>436</v>
      </c>
      <c r="D79" s="26" t="s">
        <v>329</v>
      </c>
      <c r="E79" s="99" t="s">
        <v>398</v>
      </c>
      <c r="F79" s="27"/>
      <c r="G79" s="98" t="s">
        <v>375</v>
      </c>
      <c r="H79" s="13"/>
      <c r="I79" s="178">
        <v>11528000</v>
      </c>
      <c r="J79" s="164">
        <v>3362333</v>
      </c>
      <c r="K79" s="95">
        <f t="shared" si="0"/>
        <v>8165667</v>
      </c>
    </row>
    <row r="80" spans="1:11" x14ac:dyDescent="0.25">
      <c r="A80" s="25">
        <v>45317</v>
      </c>
      <c r="B80" s="26" t="s">
        <v>169</v>
      </c>
      <c r="C80" s="26" t="s">
        <v>436</v>
      </c>
      <c r="D80" s="26" t="s">
        <v>182</v>
      </c>
      <c r="E80" s="99" t="s">
        <v>398</v>
      </c>
      <c r="F80" s="27"/>
      <c r="G80" s="98" t="s">
        <v>376</v>
      </c>
      <c r="H80" s="13"/>
      <c r="I80" s="178">
        <v>11528000</v>
      </c>
      <c r="J80" s="164">
        <v>3362333</v>
      </c>
      <c r="K80" s="95">
        <f t="shared" si="0"/>
        <v>8165667</v>
      </c>
    </row>
    <row r="81" spans="1:11" x14ac:dyDescent="0.25">
      <c r="A81" s="25">
        <v>45317</v>
      </c>
      <c r="B81" s="26" t="s">
        <v>437</v>
      </c>
      <c r="C81" s="26" t="s">
        <v>440</v>
      </c>
      <c r="D81" s="26" t="s">
        <v>328</v>
      </c>
      <c r="E81" s="99" t="s">
        <v>409</v>
      </c>
      <c r="F81" s="27"/>
      <c r="G81" s="98" t="s">
        <v>377</v>
      </c>
      <c r="H81" s="13"/>
      <c r="I81" s="178">
        <v>21092544</v>
      </c>
      <c r="J81" s="164">
        <v>5624678</v>
      </c>
      <c r="K81" s="95">
        <f t="shared" si="0"/>
        <v>15467866</v>
      </c>
    </row>
    <row r="82" spans="1:11" x14ac:dyDescent="0.25">
      <c r="A82" s="25">
        <v>45317</v>
      </c>
      <c r="B82" s="26" t="s">
        <v>438</v>
      </c>
      <c r="C82" s="26" t="s">
        <v>320</v>
      </c>
      <c r="D82" s="26" t="s">
        <v>326</v>
      </c>
      <c r="E82" s="99" t="s">
        <v>410</v>
      </c>
      <c r="F82" s="27"/>
      <c r="G82" s="98" t="s">
        <v>378</v>
      </c>
      <c r="H82" s="13"/>
      <c r="I82" s="178">
        <v>24960000</v>
      </c>
      <c r="J82" s="164">
        <v>7280000</v>
      </c>
      <c r="K82" s="95">
        <f t="shared" si="0"/>
        <v>17680000</v>
      </c>
    </row>
    <row r="83" spans="1:11" x14ac:dyDescent="0.25">
      <c r="A83" s="25">
        <v>45317</v>
      </c>
      <c r="B83" s="26" t="s">
        <v>444</v>
      </c>
      <c r="C83" s="26" t="s">
        <v>227</v>
      </c>
      <c r="D83" s="26" t="s">
        <v>441</v>
      </c>
      <c r="E83" s="99" t="s">
        <v>411</v>
      </c>
      <c r="F83" s="27"/>
      <c r="G83" s="98" t="s">
        <v>379</v>
      </c>
      <c r="H83" s="13"/>
      <c r="I83" s="178">
        <v>26264000</v>
      </c>
      <c r="J83" s="164">
        <v>7003733</v>
      </c>
      <c r="K83" s="95">
        <f t="shared" si="0"/>
        <v>19260267</v>
      </c>
    </row>
    <row r="84" spans="1:11" x14ac:dyDescent="0.25">
      <c r="A84" s="25">
        <v>45317</v>
      </c>
      <c r="B84" s="26" t="s">
        <v>333</v>
      </c>
      <c r="C84" s="26" t="s">
        <v>332</v>
      </c>
      <c r="D84" s="26" t="s">
        <v>327</v>
      </c>
      <c r="E84" s="99" t="s">
        <v>411</v>
      </c>
      <c r="F84" s="27"/>
      <c r="G84" s="98" t="s">
        <v>380</v>
      </c>
      <c r="H84" s="13"/>
      <c r="I84" s="178">
        <v>26264000</v>
      </c>
      <c r="J84" s="164">
        <v>7003733</v>
      </c>
      <c r="K84" s="95">
        <f t="shared" si="0"/>
        <v>19260267</v>
      </c>
    </row>
    <row r="85" spans="1:11" x14ac:dyDescent="0.25">
      <c r="A85" s="25">
        <v>45317</v>
      </c>
      <c r="B85" s="26" t="s">
        <v>460</v>
      </c>
      <c r="C85" s="26" t="s">
        <v>225</v>
      </c>
      <c r="D85" s="26" t="s">
        <v>324</v>
      </c>
      <c r="E85" s="99" t="s">
        <v>412</v>
      </c>
      <c r="F85" s="27"/>
      <c r="G85" s="98" t="s">
        <v>381</v>
      </c>
      <c r="H85" s="13"/>
      <c r="I85" s="178">
        <v>11532000</v>
      </c>
      <c r="J85" s="164">
        <v>3075200</v>
      </c>
      <c r="K85" s="95">
        <f t="shared" si="0"/>
        <v>8456800</v>
      </c>
    </row>
    <row r="86" spans="1:11" x14ac:dyDescent="0.25">
      <c r="A86" s="25">
        <v>45317</v>
      </c>
      <c r="B86" s="26" t="s">
        <v>439</v>
      </c>
      <c r="C86" s="26" t="s">
        <v>442</v>
      </c>
      <c r="D86" s="26" t="s">
        <v>330</v>
      </c>
      <c r="E86" s="99" t="s">
        <v>412</v>
      </c>
      <c r="F86" s="27"/>
      <c r="G86" s="98" t="s">
        <v>382</v>
      </c>
      <c r="H86" s="13"/>
      <c r="I86" s="178">
        <v>11532000</v>
      </c>
      <c r="J86" s="164">
        <v>3075200</v>
      </c>
      <c r="K86" s="95">
        <f t="shared" si="0"/>
        <v>8456800</v>
      </c>
    </row>
    <row r="87" spans="1:11" x14ac:dyDescent="0.25">
      <c r="A87" s="25">
        <v>45317</v>
      </c>
      <c r="B87" s="26" t="s">
        <v>440</v>
      </c>
      <c r="C87" s="26" t="s">
        <v>443</v>
      </c>
      <c r="D87" s="26" t="s">
        <v>322</v>
      </c>
      <c r="E87" s="99" t="s">
        <v>413</v>
      </c>
      <c r="F87" s="27"/>
      <c r="G87" s="98" t="s">
        <v>383</v>
      </c>
      <c r="H87" s="13"/>
      <c r="I87" s="178">
        <v>25376000</v>
      </c>
      <c r="J87" s="164">
        <v>6766933</v>
      </c>
      <c r="K87" s="95">
        <f t="shared" si="0"/>
        <v>18609067</v>
      </c>
    </row>
    <row r="88" spans="1:11" x14ac:dyDescent="0.25">
      <c r="A88" s="25">
        <v>45317</v>
      </c>
      <c r="B88" s="26" t="s">
        <v>229</v>
      </c>
      <c r="C88" s="26" t="s">
        <v>192</v>
      </c>
      <c r="D88" s="26" t="s">
        <v>335</v>
      </c>
      <c r="E88" s="99" t="s">
        <v>414</v>
      </c>
      <c r="F88" s="27"/>
      <c r="G88" s="98" t="s">
        <v>384</v>
      </c>
      <c r="H88" s="13"/>
      <c r="I88" s="178">
        <v>24000000</v>
      </c>
      <c r="J88" s="164">
        <v>6400000</v>
      </c>
      <c r="K88" s="95">
        <f t="shared" si="0"/>
        <v>17600000</v>
      </c>
    </row>
    <row r="89" spans="1:11" x14ac:dyDescent="0.25">
      <c r="A89" s="25">
        <v>45317</v>
      </c>
      <c r="B89" s="26" t="s">
        <v>442</v>
      </c>
      <c r="C89" s="26" t="s">
        <v>444</v>
      </c>
      <c r="D89" s="26" t="s">
        <v>445</v>
      </c>
      <c r="E89" s="99" t="s">
        <v>415</v>
      </c>
      <c r="F89" s="27"/>
      <c r="G89" s="98" t="s">
        <v>385</v>
      </c>
      <c r="H89" s="13"/>
      <c r="I89" s="178">
        <v>27316000</v>
      </c>
      <c r="J89" s="164">
        <v>7284267</v>
      </c>
      <c r="K89" s="95">
        <f t="shared" si="0"/>
        <v>20031733</v>
      </c>
    </row>
    <row r="90" spans="1:11" x14ac:dyDescent="0.25">
      <c r="A90" s="25">
        <v>45317</v>
      </c>
      <c r="B90" s="26" t="s">
        <v>133</v>
      </c>
      <c r="C90" s="26" t="s">
        <v>333</v>
      </c>
      <c r="D90" s="26" t="s">
        <v>325</v>
      </c>
      <c r="E90" s="99" t="s">
        <v>416</v>
      </c>
      <c r="F90" s="27"/>
      <c r="G90" s="98" t="s">
        <v>386</v>
      </c>
      <c r="H90" s="13"/>
      <c r="I90" s="178">
        <v>28576000</v>
      </c>
      <c r="J90" s="164">
        <v>8334667</v>
      </c>
      <c r="K90" s="95">
        <f t="shared" si="0"/>
        <v>20241333</v>
      </c>
    </row>
    <row r="91" spans="1:11" x14ac:dyDescent="0.25">
      <c r="A91" s="25">
        <v>45320</v>
      </c>
      <c r="B91" s="26" t="s">
        <v>443</v>
      </c>
      <c r="C91" s="26" t="s">
        <v>437</v>
      </c>
      <c r="D91" s="26" t="s">
        <v>446</v>
      </c>
      <c r="E91" s="99" t="s">
        <v>417</v>
      </c>
      <c r="F91" s="27"/>
      <c r="G91" s="98" t="s">
        <v>387</v>
      </c>
      <c r="H91" s="13"/>
      <c r="I91" s="178">
        <v>25376000</v>
      </c>
      <c r="J91" s="164">
        <v>6344000</v>
      </c>
      <c r="K91" s="95">
        <f t="shared" si="0"/>
        <v>19032000</v>
      </c>
    </row>
    <row r="92" spans="1:11" x14ac:dyDescent="0.25">
      <c r="A92" s="25">
        <v>45320</v>
      </c>
      <c r="B92" s="26" t="s">
        <v>226</v>
      </c>
      <c r="C92" s="26" t="s">
        <v>237</v>
      </c>
      <c r="D92" s="26" t="s">
        <v>272</v>
      </c>
      <c r="E92" s="99" t="s">
        <v>418</v>
      </c>
      <c r="F92" s="27"/>
      <c r="G92" s="98" t="s">
        <v>388</v>
      </c>
      <c r="H92" s="13"/>
      <c r="I92" s="178">
        <v>19092000</v>
      </c>
      <c r="J92" s="164">
        <v>5091200</v>
      </c>
      <c r="K92" s="95">
        <f t="shared" si="0"/>
        <v>14000800</v>
      </c>
    </row>
    <row r="93" spans="1:11" x14ac:dyDescent="0.25">
      <c r="A93" s="25">
        <v>45321</v>
      </c>
      <c r="B93" s="26" t="s">
        <v>336</v>
      </c>
      <c r="C93" s="26" t="s">
        <v>447</v>
      </c>
      <c r="D93" s="26" t="s">
        <v>448</v>
      </c>
      <c r="E93" s="99" t="s">
        <v>419</v>
      </c>
      <c r="F93" s="27"/>
      <c r="G93" s="98" t="s">
        <v>389</v>
      </c>
      <c r="H93" s="13"/>
      <c r="I93" s="178">
        <v>19052000</v>
      </c>
      <c r="J93" s="164">
        <v>4763000</v>
      </c>
      <c r="K93" s="95">
        <f t="shared" si="0"/>
        <v>14289000</v>
      </c>
    </row>
    <row r="94" spans="1:11" x14ac:dyDescent="0.25">
      <c r="A94" s="25">
        <v>45322</v>
      </c>
      <c r="B94" s="26" t="s">
        <v>331</v>
      </c>
      <c r="C94" s="26" t="s">
        <v>241</v>
      </c>
      <c r="D94" s="26" t="s">
        <v>279</v>
      </c>
      <c r="E94" s="99" t="s">
        <v>420</v>
      </c>
      <c r="F94" s="27"/>
      <c r="G94" s="98" t="s">
        <v>390</v>
      </c>
      <c r="H94" s="13"/>
      <c r="I94" s="178">
        <v>33832000</v>
      </c>
      <c r="J94" s="164">
        <v>8458000</v>
      </c>
      <c r="K94" s="95">
        <f t="shared" si="0"/>
        <v>25374000</v>
      </c>
    </row>
    <row r="95" spans="1:11" x14ac:dyDescent="0.25">
      <c r="A95" s="25">
        <v>45322</v>
      </c>
      <c r="B95" s="26" t="s">
        <v>180</v>
      </c>
      <c r="C95" s="26" t="s">
        <v>178</v>
      </c>
      <c r="D95" s="26" t="s">
        <v>106</v>
      </c>
      <c r="E95" s="99" t="s">
        <v>421</v>
      </c>
      <c r="F95" s="27"/>
      <c r="G95" s="98" t="s">
        <v>391</v>
      </c>
      <c r="H95" s="13"/>
      <c r="I95" s="178">
        <v>11200000</v>
      </c>
      <c r="J95" s="164">
        <v>2240000</v>
      </c>
      <c r="K95" s="95">
        <f t="shared" si="0"/>
        <v>8960000</v>
      </c>
    </row>
    <row r="96" spans="1:11" x14ac:dyDescent="0.25">
      <c r="A96" s="25">
        <v>45322</v>
      </c>
      <c r="B96" s="26" t="s">
        <v>274</v>
      </c>
      <c r="C96" s="26" t="s">
        <v>277</v>
      </c>
      <c r="D96" s="26" t="s">
        <v>449</v>
      </c>
      <c r="E96" s="99" t="s">
        <v>422</v>
      </c>
      <c r="F96" s="27"/>
      <c r="G96" s="98" t="s">
        <v>392</v>
      </c>
      <c r="H96" s="13"/>
      <c r="I96" s="178">
        <v>13524000</v>
      </c>
      <c r="J96" s="164">
        <v>3381000</v>
      </c>
      <c r="K96" s="95">
        <f t="shared" si="0"/>
        <v>10143000</v>
      </c>
    </row>
    <row r="97" spans="1:11" x14ac:dyDescent="0.25">
      <c r="A97" s="25">
        <v>45322</v>
      </c>
      <c r="B97" s="26" t="s">
        <v>337</v>
      </c>
      <c r="C97" s="26" t="s">
        <v>324</v>
      </c>
      <c r="D97" s="26" t="s">
        <v>450</v>
      </c>
      <c r="E97" s="99" t="s">
        <v>423</v>
      </c>
      <c r="F97" s="27"/>
      <c r="G97" s="98" t="s">
        <v>393</v>
      </c>
      <c r="H97" s="13"/>
      <c r="I97" s="178">
        <v>21144000</v>
      </c>
      <c r="J97" s="164">
        <v>5286000</v>
      </c>
      <c r="K97" s="95">
        <f t="shared" si="0"/>
        <v>15858000</v>
      </c>
    </row>
    <row r="98" spans="1:11" x14ac:dyDescent="0.25">
      <c r="A98" s="25">
        <v>45322</v>
      </c>
      <c r="B98" s="26" t="s">
        <v>280</v>
      </c>
      <c r="C98" s="26" t="s">
        <v>239</v>
      </c>
      <c r="D98" s="26" t="s">
        <v>451</v>
      </c>
      <c r="E98" s="99" t="s">
        <v>424</v>
      </c>
      <c r="F98" s="27"/>
      <c r="G98" s="98" t="s">
        <v>394</v>
      </c>
      <c r="H98" s="13"/>
      <c r="I98" s="178">
        <v>40000000</v>
      </c>
      <c r="J98" s="164">
        <v>10000000</v>
      </c>
      <c r="K98" s="95">
        <f t="shared" si="0"/>
        <v>30000000</v>
      </c>
    </row>
    <row r="99" spans="1:11" x14ac:dyDescent="0.25">
      <c r="A99" s="25">
        <v>45322</v>
      </c>
      <c r="B99" s="26" t="s">
        <v>277</v>
      </c>
      <c r="C99" s="26" t="s">
        <v>181</v>
      </c>
      <c r="D99" s="26" t="s">
        <v>452</v>
      </c>
      <c r="E99" s="99" t="s">
        <v>425</v>
      </c>
      <c r="F99" s="27"/>
      <c r="G99" s="98" t="s">
        <v>395</v>
      </c>
      <c r="H99" s="13"/>
      <c r="I99" s="178">
        <v>48000000</v>
      </c>
      <c r="J99" s="164">
        <v>12000000</v>
      </c>
      <c r="K99" s="95">
        <f t="shared" si="0"/>
        <v>36000000</v>
      </c>
    </row>
    <row r="100" spans="1:11" x14ac:dyDescent="0.25">
      <c r="A100" s="25">
        <v>45322</v>
      </c>
      <c r="B100" s="26" t="s">
        <v>224</v>
      </c>
      <c r="C100" s="26" t="s">
        <v>336</v>
      </c>
      <c r="D100" s="26" t="s">
        <v>453</v>
      </c>
      <c r="E100" s="99" t="s">
        <v>426</v>
      </c>
      <c r="F100" s="27"/>
      <c r="G100" s="98" t="s">
        <v>396</v>
      </c>
      <c r="H100" s="13"/>
      <c r="I100" s="178">
        <v>21903167</v>
      </c>
      <c r="J100" s="164">
        <v>5815000</v>
      </c>
      <c r="K100" s="95">
        <f t="shared" si="0"/>
        <v>16088167</v>
      </c>
    </row>
    <row r="101" spans="1:11" x14ac:dyDescent="0.25">
      <c r="A101" s="25">
        <v>45322</v>
      </c>
      <c r="B101" s="26" t="s">
        <v>174</v>
      </c>
      <c r="C101" s="26" t="s">
        <v>454</v>
      </c>
      <c r="D101" s="26" t="s">
        <v>286</v>
      </c>
      <c r="E101" s="99" t="s">
        <v>427</v>
      </c>
      <c r="F101" s="27"/>
      <c r="G101" s="98" t="s">
        <v>397</v>
      </c>
      <c r="H101" s="13"/>
      <c r="I101" s="178">
        <v>18547067</v>
      </c>
      <c r="J101" s="164">
        <v>4267467</v>
      </c>
      <c r="K101" s="95">
        <f t="shared" si="0"/>
        <v>14279600</v>
      </c>
    </row>
    <row r="102" spans="1:11" x14ac:dyDescent="0.25">
      <c r="A102" s="25">
        <v>45323</v>
      </c>
      <c r="B102" s="26" t="s">
        <v>334</v>
      </c>
      <c r="C102" s="26" t="s">
        <v>235</v>
      </c>
      <c r="D102" s="26" t="s">
        <v>730</v>
      </c>
      <c r="E102" s="99" t="s">
        <v>417</v>
      </c>
      <c r="F102" s="27"/>
      <c r="G102" s="161" t="s">
        <v>1164</v>
      </c>
      <c r="H102" s="13"/>
      <c r="I102" s="178">
        <v>25200000</v>
      </c>
      <c r="J102" s="164">
        <v>6300000</v>
      </c>
      <c r="K102" s="95">
        <f t="shared" si="0"/>
        <v>18900000</v>
      </c>
    </row>
    <row r="103" spans="1:11" x14ac:dyDescent="0.25">
      <c r="A103" s="25">
        <v>45323</v>
      </c>
      <c r="B103" s="26" t="s">
        <v>278</v>
      </c>
      <c r="C103" s="26" t="s">
        <v>477</v>
      </c>
      <c r="D103" s="26" t="s">
        <v>291</v>
      </c>
      <c r="E103" s="99" t="s">
        <v>1244</v>
      </c>
      <c r="F103" s="27"/>
      <c r="G103" s="161" t="s">
        <v>1165</v>
      </c>
      <c r="H103" s="13"/>
      <c r="I103" s="178">
        <v>40000000</v>
      </c>
      <c r="J103" s="164">
        <v>0</v>
      </c>
      <c r="K103" s="95">
        <f t="shared" si="0"/>
        <v>40000000</v>
      </c>
    </row>
    <row r="104" spans="1:11" x14ac:dyDescent="0.25">
      <c r="A104" s="25">
        <v>45323</v>
      </c>
      <c r="B104" s="26" t="s">
        <v>272</v>
      </c>
      <c r="C104" s="26" t="s">
        <v>327</v>
      </c>
      <c r="D104" s="26" t="s">
        <v>276</v>
      </c>
      <c r="E104" s="99" t="s">
        <v>401</v>
      </c>
      <c r="F104" s="27"/>
      <c r="G104" s="161" t="s">
        <v>1166</v>
      </c>
      <c r="H104" s="13"/>
      <c r="I104" s="178">
        <v>37600000</v>
      </c>
      <c r="J104" s="164">
        <v>9400000</v>
      </c>
      <c r="K104" s="95">
        <f t="shared" si="0"/>
        <v>28200000</v>
      </c>
    </row>
    <row r="105" spans="1:11" x14ac:dyDescent="0.25">
      <c r="A105" s="25">
        <v>45323</v>
      </c>
      <c r="B105" s="26" t="s">
        <v>448</v>
      </c>
      <c r="C105" s="26" t="s">
        <v>281</v>
      </c>
      <c r="D105" s="26" t="s">
        <v>1129</v>
      </c>
      <c r="E105" s="99" t="s">
        <v>1245</v>
      </c>
      <c r="F105" s="27"/>
      <c r="G105" s="161" t="s">
        <v>1167</v>
      </c>
      <c r="H105" s="13"/>
      <c r="I105" s="178">
        <v>15200000</v>
      </c>
      <c r="J105" s="164">
        <v>3800000</v>
      </c>
      <c r="K105" s="95">
        <f t="shared" si="0"/>
        <v>11400000</v>
      </c>
    </row>
    <row r="106" spans="1:11" x14ac:dyDescent="0.25">
      <c r="A106" s="25">
        <v>45323</v>
      </c>
      <c r="B106" s="26" t="s">
        <v>233</v>
      </c>
      <c r="C106" s="26" t="s">
        <v>289</v>
      </c>
      <c r="D106" s="26" t="s">
        <v>521</v>
      </c>
      <c r="E106" s="99" t="s">
        <v>1246</v>
      </c>
      <c r="F106" s="27"/>
      <c r="G106" s="161" t="s">
        <v>1168</v>
      </c>
      <c r="H106" s="13"/>
      <c r="I106" s="178">
        <v>15200000</v>
      </c>
      <c r="J106" s="164">
        <v>3800000</v>
      </c>
      <c r="K106" s="95">
        <f t="shared" si="0"/>
        <v>11400000</v>
      </c>
    </row>
    <row r="107" spans="1:11" x14ac:dyDescent="0.25">
      <c r="A107" s="25">
        <v>45323</v>
      </c>
      <c r="B107" s="26" t="s">
        <v>285</v>
      </c>
      <c r="C107" s="26" t="s">
        <v>287</v>
      </c>
      <c r="D107" s="26" t="s">
        <v>523</v>
      </c>
      <c r="E107" s="99" t="s">
        <v>1247</v>
      </c>
      <c r="F107" s="27"/>
      <c r="G107" s="161" t="s">
        <v>1169</v>
      </c>
      <c r="H107" s="13"/>
      <c r="I107" s="178">
        <v>15200000</v>
      </c>
      <c r="J107" s="164">
        <v>3800000</v>
      </c>
      <c r="K107" s="95">
        <f t="shared" si="0"/>
        <v>11400000</v>
      </c>
    </row>
    <row r="108" spans="1:11" x14ac:dyDescent="0.25">
      <c r="A108" s="25">
        <v>45323</v>
      </c>
      <c r="B108" s="26" t="s">
        <v>446</v>
      </c>
      <c r="C108" s="26" t="s">
        <v>194</v>
      </c>
      <c r="D108" s="26" t="s">
        <v>483</v>
      </c>
      <c r="E108" s="99" t="s">
        <v>1248</v>
      </c>
      <c r="F108" s="27"/>
      <c r="G108" s="161" t="s">
        <v>1170</v>
      </c>
      <c r="H108" s="13"/>
      <c r="I108" s="178">
        <v>20000000</v>
      </c>
      <c r="J108" s="164">
        <v>5000000</v>
      </c>
      <c r="K108" s="95">
        <f t="shared" si="0"/>
        <v>15000000</v>
      </c>
    </row>
    <row r="109" spans="1:11" x14ac:dyDescent="0.25">
      <c r="A109" s="25">
        <v>45323</v>
      </c>
      <c r="B109" s="26" t="s">
        <v>454</v>
      </c>
      <c r="C109" s="26" t="s">
        <v>293</v>
      </c>
      <c r="D109" s="26" t="s">
        <v>476</v>
      </c>
      <c r="E109" s="99" t="s">
        <v>1249</v>
      </c>
      <c r="F109" s="27"/>
      <c r="G109" s="161" t="s">
        <v>1171</v>
      </c>
      <c r="H109" s="13"/>
      <c r="I109" s="178">
        <v>8154833</v>
      </c>
      <c r="J109" s="164">
        <v>2092833</v>
      </c>
      <c r="K109" s="95">
        <f t="shared" si="0"/>
        <v>6062000</v>
      </c>
    </row>
    <row r="110" spans="1:11" x14ac:dyDescent="0.25">
      <c r="A110" s="25">
        <v>45323</v>
      </c>
      <c r="B110" s="26" t="s">
        <v>480</v>
      </c>
      <c r="C110" s="26" t="s">
        <v>486</v>
      </c>
      <c r="D110" s="26" t="s">
        <v>479</v>
      </c>
      <c r="E110" s="99" t="s">
        <v>1250</v>
      </c>
      <c r="F110" s="27"/>
      <c r="G110" s="161" t="s">
        <v>1172</v>
      </c>
      <c r="H110" s="13"/>
      <c r="I110" s="178">
        <v>24000000</v>
      </c>
      <c r="J110" s="164">
        <v>5800000</v>
      </c>
      <c r="K110" s="95">
        <f t="shared" si="0"/>
        <v>18200000</v>
      </c>
    </row>
    <row r="111" spans="1:11" x14ac:dyDescent="0.25">
      <c r="A111" s="25">
        <v>45323</v>
      </c>
      <c r="B111" s="26" t="s">
        <v>237</v>
      </c>
      <c r="C111" s="26" t="s">
        <v>450</v>
      </c>
      <c r="D111" s="26" t="s">
        <v>236</v>
      </c>
      <c r="E111" s="99" t="s">
        <v>1251</v>
      </c>
      <c r="F111" s="27"/>
      <c r="G111" s="161" t="s">
        <v>1173</v>
      </c>
      <c r="H111" s="13"/>
      <c r="I111" s="178">
        <v>18901133</v>
      </c>
      <c r="J111" s="164">
        <v>4850733</v>
      </c>
      <c r="K111" s="95">
        <f t="shared" si="0"/>
        <v>14050400</v>
      </c>
    </row>
    <row r="112" spans="1:11" x14ac:dyDescent="0.25">
      <c r="A112" s="25">
        <v>45323</v>
      </c>
      <c r="B112" s="26" t="s">
        <v>477</v>
      </c>
      <c r="C112" s="26" t="s">
        <v>183</v>
      </c>
      <c r="D112" s="26" t="s">
        <v>244</v>
      </c>
      <c r="E112" s="99" t="s">
        <v>1252</v>
      </c>
      <c r="F112" s="27"/>
      <c r="G112" s="161" t="s">
        <v>1174</v>
      </c>
      <c r="H112" s="13"/>
      <c r="I112" s="178">
        <v>20611200</v>
      </c>
      <c r="J112" s="164">
        <v>5289600</v>
      </c>
      <c r="K112" s="95">
        <f t="shared" si="0"/>
        <v>15321600</v>
      </c>
    </row>
    <row r="113" spans="1:11" x14ac:dyDescent="0.25">
      <c r="A113" s="25">
        <v>45324</v>
      </c>
      <c r="B113" s="26" t="s">
        <v>283</v>
      </c>
      <c r="C113" s="26" t="s">
        <v>802</v>
      </c>
      <c r="D113" s="26" t="s">
        <v>232</v>
      </c>
      <c r="E113" s="99" t="s">
        <v>1253</v>
      </c>
      <c r="F113" s="27"/>
      <c r="G113" s="161" t="s">
        <v>1175</v>
      </c>
      <c r="H113" s="13"/>
      <c r="I113" s="178">
        <v>24000000</v>
      </c>
      <c r="J113" s="164">
        <v>5800000</v>
      </c>
      <c r="K113" s="95">
        <f t="shared" si="0"/>
        <v>18200000</v>
      </c>
    </row>
    <row r="114" spans="1:11" x14ac:dyDescent="0.25">
      <c r="A114" s="25">
        <v>45324</v>
      </c>
      <c r="B114" s="26" t="s">
        <v>235</v>
      </c>
      <c r="C114" s="26" t="s">
        <v>448</v>
      </c>
      <c r="D114" s="26" t="s">
        <v>774</v>
      </c>
      <c r="E114" s="99" t="s">
        <v>1254</v>
      </c>
      <c r="F114" s="27"/>
      <c r="G114" s="161" t="s">
        <v>1176</v>
      </c>
      <c r="H114" s="13"/>
      <c r="I114" s="178">
        <v>11200000</v>
      </c>
      <c r="J114" s="164">
        <v>2426667</v>
      </c>
      <c r="K114" s="95">
        <f t="shared" si="0"/>
        <v>8773333</v>
      </c>
    </row>
    <row r="115" spans="1:11" x14ac:dyDescent="0.25">
      <c r="A115" s="25">
        <v>45324</v>
      </c>
      <c r="B115" s="26" t="s">
        <v>284</v>
      </c>
      <c r="C115" s="26" t="s">
        <v>1130</v>
      </c>
      <c r="D115" s="26" t="s">
        <v>802</v>
      </c>
      <c r="E115" s="99" t="s">
        <v>1255</v>
      </c>
      <c r="F115" s="27"/>
      <c r="G115" s="161" t="s">
        <v>1177</v>
      </c>
      <c r="H115" s="13"/>
      <c r="I115" s="178">
        <v>21144000</v>
      </c>
      <c r="J115" s="164">
        <v>5109800</v>
      </c>
      <c r="K115" s="95">
        <f t="shared" si="0"/>
        <v>16034200</v>
      </c>
    </row>
    <row r="116" spans="1:11" x14ac:dyDescent="0.25">
      <c r="A116" s="25">
        <v>45324</v>
      </c>
      <c r="B116" s="26" t="s">
        <v>245</v>
      </c>
      <c r="C116" s="26" t="s">
        <v>451</v>
      </c>
      <c r="D116" s="26" t="s">
        <v>783</v>
      </c>
      <c r="E116" s="99" t="s">
        <v>1256</v>
      </c>
      <c r="F116" s="27"/>
      <c r="G116" s="161" t="s">
        <v>1178</v>
      </c>
      <c r="H116" s="13"/>
      <c r="I116" s="178">
        <v>20260900</v>
      </c>
      <c r="J116" s="164">
        <v>3944600</v>
      </c>
      <c r="K116" s="95">
        <f t="shared" si="0"/>
        <v>16316300</v>
      </c>
    </row>
    <row r="117" spans="1:11" x14ac:dyDescent="0.25">
      <c r="A117" s="25">
        <v>45327</v>
      </c>
      <c r="B117" s="26" t="s">
        <v>279</v>
      </c>
      <c r="C117" s="26" t="s">
        <v>1129</v>
      </c>
      <c r="D117" s="26" t="s">
        <v>1131</v>
      </c>
      <c r="E117" s="99" t="s">
        <v>1257</v>
      </c>
      <c r="F117" s="27"/>
      <c r="G117" s="161" t="s">
        <v>1179</v>
      </c>
      <c r="H117" s="13"/>
      <c r="I117" s="178">
        <v>40000000</v>
      </c>
      <c r="J117" s="164">
        <v>8666667</v>
      </c>
      <c r="K117" s="95">
        <f t="shared" si="0"/>
        <v>31333333</v>
      </c>
    </row>
    <row r="118" spans="1:11" x14ac:dyDescent="0.25">
      <c r="A118" s="25">
        <v>45327</v>
      </c>
      <c r="B118" s="26" t="s">
        <v>106</v>
      </c>
      <c r="C118" s="26" t="s">
        <v>1132</v>
      </c>
      <c r="D118" s="26" t="s">
        <v>1059</v>
      </c>
      <c r="E118" s="99" t="s">
        <v>1255</v>
      </c>
      <c r="F118" s="27"/>
      <c r="G118" s="161" t="s">
        <v>1180</v>
      </c>
      <c r="H118" s="13"/>
      <c r="I118" s="178">
        <v>19516000</v>
      </c>
      <c r="J118" s="164">
        <v>4228466</v>
      </c>
      <c r="K118" s="95">
        <f t="shared" si="0"/>
        <v>15287534</v>
      </c>
    </row>
    <row r="119" spans="1:11" x14ac:dyDescent="0.25">
      <c r="A119" s="25">
        <v>45327</v>
      </c>
      <c r="B119" s="26" t="s">
        <v>275</v>
      </c>
      <c r="C119" s="26" t="s">
        <v>278</v>
      </c>
      <c r="D119" s="26" t="s">
        <v>1130</v>
      </c>
      <c r="E119" s="99" t="s">
        <v>1258</v>
      </c>
      <c r="F119" s="27"/>
      <c r="G119" s="161" t="s">
        <v>1181</v>
      </c>
      <c r="H119" s="13"/>
      <c r="I119" s="178">
        <v>26892000</v>
      </c>
      <c r="J119" s="164">
        <v>5378400</v>
      </c>
      <c r="K119" s="95">
        <f t="shared" ref="K119:K182" si="1">+I119-J119</f>
        <v>21513600</v>
      </c>
    </row>
    <row r="120" spans="1:11" x14ac:dyDescent="0.25">
      <c r="A120" s="25">
        <v>45327</v>
      </c>
      <c r="B120" s="26" t="s">
        <v>289</v>
      </c>
      <c r="C120" s="26" t="s">
        <v>285</v>
      </c>
      <c r="D120" s="26" t="s">
        <v>796</v>
      </c>
      <c r="E120" s="99" t="s">
        <v>1259</v>
      </c>
      <c r="F120" s="27"/>
      <c r="G120" s="161" t="s">
        <v>1182</v>
      </c>
      <c r="H120" s="13"/>
      <c r="I120" s="178">
        <v>21200000</v>
      </c>
      <c r="J120" s="164">
        <v>4593333</v>
      </c>
      <c r="K120" s="95">
        <f t="shared" si="1"/>
        <v>16606667</v>
      </c>
    </row>
    <row r="121" spans="1:11" x14ac:dyDescent="0.25">
      <c r="A121" s="25">
        <v>45327</v>
      </c>
      <c r="B121" s="26" t="s">
        <v>452</v>
      </c>
      <c r="C121" s="26" t="s">
        <v>772</v>
      </c>
      <c r="D121" s="26" t="s">
        <v>780</v>
      </c>
      <c r="E121" s="99" t="s">
        <v>1255</v>
      </c>
      <c r="F121" s="27"/>
      <c r="G121" s="161" t="s">
        <v>1183</v>
      </c>
      <c r="H121" s="13"/>
      <c r="I121" s="178">
        <v>22412000</v>
      </c>
      <c r="J121" s="164">
        <v>4855933</v>
      </c>
      <c r="K121" s="95">
        <f t="shared" si="1"/>
        <v>17556067</v>
      </c>
    </row>
    <row r="122" spans="1:11" x14ac:dyDescent="0.25">
      <c r="A122" s="25">
        <v>45327</v>
      </c>
      <c r="B122" s="26" t="s">
        <v>447</v>
      </c>
      <c r="C122" s="26" t="s">
        <v>531</v>
      </c>
      <c r="D122" s="26" t="s">
        <v>734</v>
      </c>
      <c r="E122" s="99" t="s">
        <v>1260</v>
      </c>
      <c r="F122" s="27"/>
      <c r="G122" s="161" t="s">
        <v>1184</v>
      </c>
      <c r="H122" s="13"/>
      <c r="I122" s="178">
        <v>32815200</v>
      </c>
      <c r="J122" s="164">
        <v>7260000</v>
      </c>
      <c r="K122" s="95">
        <f t="shared" si="1"/>
        <v>25555200</v>
      </c>
    </row>
    <row r="123" spans="1:11" x14ac:dyDescent="0.25">
      <c r="A123" s="25">
        <v>45327</v>
      </c>
      <c r="B123" s="26" t="s">
        <v>1161</v>
      </c>
      <c r="C123" s="26" t="s">
        <v>337</v>
      </c>
      <c r="D123" s="26" t="s">
        <v>1133</v>
      </c>
      <c r="E123" s="99" t="s">
        <v>1261</v>
      </c>
      <c r="F123" s="27"/>
      <c r="G123" s="161" t="s">
        <v>1185</v>
      </c>
      <c r="H123" s="13"/>
      <c r="I123" s="178">
        <v>20700000</v>
      </c>
      <c r="J123" s="164">
        <v>4140000</v>
      </c>
      <c r="K123" s="95">
        <f t="shared" si="1"/>
        <v>16560000</v>
      </c>
    </row>
    <row r="124" spans="1:11" x14ac:dyDescent="0.25">
      <c r="A124" s="25">
        <v>45327</v>
      </c>
      <c r="B124" s="26" t="s">
        <v>287</v>
      </c>
      <c r="C124" s="26" t="s">
        <v>283</v>
      </c>
      <c r="D124" s="26" t="s">
        <v>1134</v>
      </c>
      <c r="E124" s="99" t="s">
        <v>840</v>
      </c>
      <c r="F124" s="27"/>
      <c r="G124" s="161" t="s">
        <v>1186</v>
      </c>
      <c r="H124" s="13"/>
      <c r="I124" s="178">
        <v>12800000</v>
      </c>
      <c r="J124" s="164">
        <v>2773333</v>
      </c>
      <c r="K124" s="95">
        <f t="shared" si="1"/>
        <v>10026667</v>
      </c>
    </row>
    <row r="125" spans="1:11" x14ac:dyDescent="0.25">
      <c r="A125" s="25">
        <v>45328</v>
      </c>
      <c r="B125" s="26" t="s">
        <v>1129</v>
      </c>
      <c r="C125" s="26" t="s">
        <v>275</v>
      </c>
      <c r="D125" s="26" t="s">
        <v>550</v>
      </c>
      <c r="E125" s="99" t="s">
        <v>1262</v>
      </c>
      <c r="F125" s="27"/>
      <c r="G125" s="161" t="s">
        <v>1187</v>
      </c>
      <c r="H125" s="13"/>
      <c r="I125" s="178">
        <v>30000000</v>
      </c>
      <c r="J125" s="164">
        <v>6250000</v>
      </c>
      <c r="K125" s="95">
        <f t="shared" si="1"/>
        <v>23750000</v>
      </c>
    </row>
    <row r="126" spans="1:11" x14ac:dyDescent="0.25">
      <c r="A126" s="25">
        <v>45328</v>
      </c>
      <c r="B126" s="26" t="s">
        <v>276</v>
      </c>
      <c r="C126" s="26" t="s">
        <v>850</v>
      </c>
      <c r="D126" s="26" t="s">
        <v>738</v>
      </c>
      <c r="E126" s="99" t="s">
        <v>1263</v>
      </c>
      <c r="F126" s="27"/>
      <c r="G126" s="161" t="s">
        <v>1188</v>
      </c>
      <c r="H126" s="13"/>
      <c r="I126" s="178">
        <v>11528000</v>
      </c>
      <c r="J126" s="164">
        <v>2305600</v>
      </c>
      <c r="K126" s="95">
        <f t="shared" si="1"/>
        <v>9222400</v>
      </c>
    </row>
    <row r="127" spans="1:11" x14ac:dyDescent="0.25">
      <c r="A127" s="25">
        <v>45328</v>
      </c>
      <c r="B127" s="26" t="s">
        <v>246</v>
      </c>
      <c r="C127" s="26" t="s">
        <v>775</v>
      </c>
      <c r="D127" s="26" t="s">
        <v>559</v>
      </c>
      <c r="E127" s="99" t="s">
        <v>1264</v>
      </c>
      <c r="F127" s="27"/>
      <c r="G127" s="161" t="s">
        <v>1189</v>
      </c>
      <c r="H127" s="13"/>
      <c r="I127" s="178">
        <v>22304000</v>
      </c>
      <c r="J127" s="164">
        <v>4460800</v>
      </c>
      <c r="K127" s="95">
        <f t="shared" si="1"/>
        <v>17843200</v>
      </c>
    </row>
    <row r="128" spans="1:11" x14ac:dyDescent="0.25">
      <c r="A128" s="25">
        <v>45329</v>
      </c>
      <c r="B128" s="26" t="s">
        <v>520</v>
      </c>
      <c r="C128" s="26" t="s">
        <v>738</v>
      </c>
      <c r="D128" s="26" t="s">
        <v>740</v>
      </c>
      <c r="E128" s="99" t="s">
        <v>1265</v>
      </c>
      <c r="F128" s="27"/>
      <c r="G128" s="161" t="s">
        <v>1190</v>
      </c>
      <c r="H128" s="13"/>
      <c r="I128" s="178">
        <v>11528000</v>
      </c>
      <c r="J128" s="164">
        <v>2305600</v>
      </c>
      <c r="K128" s="95">
        <f t="shared" si="1"/>
        <v>9222400</v>
      </c>
    </row>
    <row r="129" spans="1:11" x14ac:dyDescent="0.25">
      <c r="A129" s="25">
        <v>45329</v>
      </c>
      <c r="B129" s="26" t="s">
        <v>481</v>
      </c>
      <c r="C129" s="26" t="s">
        <v>803</v>
      </c>
      <c r="D129" s="26" t="s">
        <v>737</v>
      </c>
      <c r="E129" s="99" t="s">
        <v>1266</v>
      </c>
      <c r="F129" s="27"/>
      <c r="G129" s="161" t="s">
        <v>1191</v>
      </c>
      <c r="H129" s="13"/>
      <c r="I129" s="178">
        <v>23756000</v>
      </c>
      <c r="J129" s="164">
        <v>4751200</v>
      </c>
      <c r="K129" s="95">
        <f t="shared" si="1"/>
        <v>19004800</v>
      </c>
    </row>
    <row r="130" spans="1:11" x14ac:dyDescent="0.25">
      <c r="A130" s="25">
        <v>45329</v>
      </c>
      <c r="B130" s="26" t="s">
        <v>479</v>
      </c>
      <c r="C130" s="26" t="s">
        <v>1131</v>
      </c>
      <c r="D130" s="26" t="s">
        <v>803</v>
      </c>
      <c r="E130" s="99" t="s">
        <v>1267</v>
      </c>
      <c r="F130" s="27"/>
      <c r="G130" s="161" t="s">
        <v>1192</v>
      </c>
      <c r="H130" s="13"/>
      <c r="I130" s="178">
        <v>28436000</v>
      </c>
      <c r="J130" s="164">
        <v>5687200</v>
      </c>
      <c r="K130" s="95">
        <f t="shared" si="1"/>
        <v>22748800</v>
      </c>
    </row>
    <row r="131" spans="1:11" x14ac:dyDescent="0.25">
      <c r="A131" s="25">
        <v>45329</v>
      </c>
      <c r="B131" s="26" t="s">
        <v>240</v>
      </c>
      <c r="C131" s="26" t="s">
        <v>1133</v>
      </c>
      <c r="D131" s="26" t="s">
        <v>741</v>
      </c>
      <c r="E131" s="99" t="s">
        <v>1268</v>
      </c>
      <c r="F131" s="27"/>
      <c r="G131" s="161" t="s">
        <v>1193</v>
      </c>
      <c r="H131" s="13"/>
      <c r="I131" s="178">
        <v>24600000</v>
      </c>
      <c r="J131" s="164">
        <v>4920000</v>
      </c>
      <c r="K131" s="95">
        <f t="shared" si="1"/>
        <v>19680000</v>
      </c>
    </row>
    <row r="132" spans="1:11" x14ac:dyDescent="0.25">
      <c r="A132" s="25">
        <v>45329</v>
      </c>
      <c r="B132" s="26" t="s">
        <v>773</v>
      </c>
      <c r="C132" s="26" t="s">
        <v>741</v>
      </c>
      <c r="D132" s="26" t="s">
        <v>1135</v>
      </c>
      <c r="E132" s="99" t="s">
        <v>1269</v>
      </c>
      <c r="F132" s="27"/>
      <c r="G132" s="161" t="s">
        <v>1194</v>
      </c>
      <c r="H132" s="13"/>
      <c r="I132" s="178">
        <v>33320000</v>
      </c>
      <c r="J132" s="164">
        <v>6664000</v>
      </c>
      <c r="K132" s="95">
        <f t="shared" si="1"/>
        <v>26656000</v>
      </c>
    </row>
    <row r="133" spans="1:11" x14ac:dyDescent="0.25">
      <c r="A133" s="25">
        <v>45329</v>
      </c>
      <c r="B133" s="26" t="s">
        <v>476</v>
      </c>
      <c r="C133" s="26" t="s">
        <v>243</v>
      </c>
      <c r="D133" s="26" t="s">
        <v>745</v>
      </c>
      <c r="E133" s="99" t="s">
        <v>1270</v>
      </c>
      <c r="F133" s="27"/>
      <c r="G133" s="161" t="s">
        <v>1195</v>
      </c>
      <c r="H133" s="13"/>
      <c r="I133" s="178">
        <v>25436160</v>
      </c>
      <c r="J133" s="164">
        <v>5087232</v>
      </c>
      <c r="K133" s="95">
        <f t="shared" si="1"/>
        <v>20348928</v>
      </c>
    </row>
    <row r="134" spans="1:11" x14ac:dyDescent="0.25">
      <c r="A134" s="25">
        <v>45329</v>
      </c>
      <c r="B134" s="26" t="s">
        <v>242</v>
      </c>
      <c r="C134" s="26" t="s">
        <v>849</v>
      </c>
      <c r="D134" s="26" t="s">
        <v>857</v>
      </c>
      <c r="E134" s="99" t="s">
        <v>1265</v>
      </c>
      <c r="F134" s="27"/>
      <c r="G134" s="161" t="s">
        <v>1196</v>
      </c>
      <c r="H134" s="13"/>
      <c r="I134" s="178">
        <v>11528000</v>
      </c>
      <c r="J134" s="164">
        <v>1825267</v>
      </c>
      <c r="K134" s="95">
        <f t="shared" si="1"/>
        <v>9702733</v>
      </c>
    </row>
    <row r="135" spans="1:11" x14ac:dyDescent="0.25">
      <c r="A135" s="25">
        <v>45329</v>
      </c>
      <c r="B135" s="26" t="s">
        <v>1131</v>
      </c>
      <c r="C135" s="26" t="s">
        <v>1136</v>
      </c>
      <c r="D135" s="26" t="s">
        <v>536</v>
      </c>
      <c r="E135" s="99" t="s">
        <v>1271</v>
      </c>
      <c r="F135" s="27"/>
      <c r="G135" s="161" t="s">
        <v>1197</v>
      </c>
      <c r="H135" s="13"/>
      <c r="I135" s="178">
        <v>18904000</v>
      </c>
      <c r="J135" s="164">
        <v>3780800</v>
      </c>
      <c r="K135" s="95">
        <f t="shared" si="1"/>
        <v>15123200</v>
      </c>
    </row>
    <row r="136" spans="1:11" x14ac:dyDescent="0.25">
      <c r="A136" s="25">
        <v>45330</v>
      </c>
      <c r="B136" s="26" t="s">
        <v>525</v>
      </c>
      <c r="C136" s="26" t="s">
        <v>744</v>
      </c>
      <c r="D136" s="26" t="s">
        <v>746</v>
      </c>
      <c r="E136" s="99" t="s">
        <v>1272</v>
      </c>
      <c r="F136" s="27"/>
      <c r="G136" s="161" t="s">
        <v>1198</v>
      </c>
      <c r="H136" s="13"/>
      <c r="I136" s="178">
        <v>11200000</v>
      </c>
      <c r="J136" s="164">
        <v>2053333</v>
      </c>
      <c r="K136" s="95">
        <f t="shared" si="1"/>
        <v>9146667</v>
      </c>
    </row>
    <row r="137" spans="1:11" x14ac:dyDescent="0.25">
      <c r="A137" s="25">
        <v>45330</v>
      </c>
      <c r="B137" s="26" t="s">
        <v>526</v>
      </c>
      <c r="C137" s="26" t="s">
        <v>804</v>
      </c>
      <c r="D137" s="26" t="s">
        <v>754</v>
      </c>
      <c r="E137" s="99" t="s">
        <v>1269</v>
      </c>
      <c r="F137" s="27"/>
      <c r="G137" s="161" t="s">
        <v>1199</v>
      </c>
      <c r="H137" s="13"/>
      <c r="I137" s="178">
        <v>36949500</v>
      </c>
      <c r="J137" s="164">
        <v>7081988</v>
      </c>
      <c r="K137" s="95">
        <f t="shared" si="1"/>
        <v>29867512</v>
      </c>
    </row>
    <row r="138" spans="1:11" x14ac:dyDescent="0.25">
      <c r="A138" s="25">
        <v>45330</v>
      </c>
      <c r="B138" s="26" t="s">
        <v>435</v>
      </c>
      <c r="C138" s="26" t="s">
        <v>537</v>
      </c>
      <c r="D138" s="26" t="s">
        <v>1024</v>
      </c>
      <c r="E138" s="99" t="s">
        <v>1273</v>
      </c>
      <c r="F138" s="27"/>
      <c r="G138" s="161" t="s">
        <v>1200</v>
      </c>
      <c r="H138" s="13"/>
      <c r="I138" s="178">
        <v>29828000</v>
      </c>
      <c r="J138" s="164">
        <v>5717033</v>
      </c>
      <c r="K138" s="95">
        <f t="shared" si="1"/>
        <v>24110967</v>
      </c>
    </row>
    <row r="139" spans="1:11" x14ac:dyDescent="0.25">
      <c r="A139" s="25">
        <v>45330</v>
      </c>
      <c r="B139" s="26" t="s">
        <v>236</v>
      </c>
      <c r="C139" s="26" t="s">
        <v>530</v>
      </c>
      <c r="D139" s="26" t="s">
        <v>854</v>
      </c>
      <c r="E139" s="99" t="s">
        <v>1274</v>
      </c>
      <c r="F139" s="27"/>
      <c r="G139" s="161" t="s">
        <v>1201</v>
      </c>
      <c r="H139" s="13"/>
      <c r="I139" s="178">
        <v>26000000</v>
      </c>
      <c r="J139" s="164">
        <v>4116667</v>
      </c>
      <c r="K139" s="95">
        <f t="shared" si="1"/>
        <v>21883333</v>
      </c>
    </row>
    <row r="140" spans="1:11" x14ac:dyDescent="0.25">
      <c r="A140" s="25">
        <v>45331</v>
      </c>
      <c r="B140" s="26" t="s">
        <v>234</v>
      </c>
      <c r="C140" s="26" t="s">
        <v>1134</v>
      </c>
      <c r="D140" s="26" t="s">
        <v>1137</v>
      </c>
      <c r="E140" s="99" t="s">
        <v>1265</v>
      </c>
      <c r="F140" s="27"/>
      <c r="G140" s="161" t="s">
        <v>1202</v>
      </c>
      <c r="H140" s="13"/>
      <c r="I140" s="178">
        <v>11528000</v>
      </c>
      <c r="J140" s="164">
        <v>2113466</v>
      </c>
      <c r="K140" s="95">
        <f t="shared" si="1"/>
        <v>9414534</v>
      </c>
    </row>
    <row r="141" spans="1:11" x14ac:dyDescent="0.25">
      <c r="A141" s="25">
        <v>45331</v>
      </c>
      <c r="B141" s="26" t="s">
        <v>232</v>
      </c>
      <c r="C141" s="26" t="s">
        <v>1138</v>
      </c>
      <c r="D141" s="26" t="s">
        <v>1139</v>
      </c>
      <c r="E141" s="99" t="s">
        <v>1275</v>
      </c>
      <c r="F141" s="27"/>
      <c r="G141" s="161" t="s">
        <v>1203</v>
      </c>
      <c r="H141" s="13"/>
      <c r="I141" s="178">
        <v>32000000</v>
      </c>
      <c r="J141" s="164">
        <v>5066667</v>
      </c>
      <c r="K141" s="95">
        <f t="shared" si="1"/>
        <v>26933333</v>
      </c>
    </row>
    <row r="142" spans="1:11" x14ac:dyDescent="0.25">
      <c r="A142" s="25">
        <v>45334</v>
      </c>
      <c r="B142" s="26" t="s">
        <v>1130</v>
      </c>
      <c r="C142" s="26" t="s">
        <v>734</v>
      </c>
      <c r="D142" s="26" t="s">
        <v>1140</v>
      </c>
      <c r="E142" s="99" t="s">
        <v>1265</v>
      </c>
      <c r="F142" s="27"/>
      <c r="G142" s="161" t="s">
        <v>1204</v>
      </c>
      <c r="H142" s="13"/>
      <c r="I142" s="178">
        <v>11528000</v>
      </c>
      <c r="J142" s="164">
        <v>1729200</v>
      </c>
      <c r="K142" s="95">
        <f t="shared" si="1"/>
        <v>9798800</v>
      </c>
    </row>
    <row r="143" spans="1:11" x14ac:dyDescent="0.25">
      <c r="A143" s="25">
        <v>45336</v>
      </c>
      <c r="B143" s="26" t="s">
        <v>550</v>
      </c>
      <c r="C143" s="26" t="s">
        <v>768</v>
      </c>
      <c r="D143" s="26" t="s">
        <v>755</v>
      </c>
      <c r="E143" s="99" t="s">
        <v>1276</v>
      </c>
      <c r="F143" s="27"/>
      <c r="G143" s="161" t="s">
        <v>1205</v>
      </c>
      <c r="H143" s="13"/>
      <c r="I143" s="178">
        <v>14804000</v>
      </c>
      <c r="J143" s="164">
        <v>2097233</v>
      </c>
      <c r="K143" s="95">
        <f t="shared" si="1"/>
        <v>12706767</v>
      </c>
    </row>
    <row r="144" spans="1:11" x14ac:dyDescent="0.25">
      <c r="A144" s="25">
        <v>45336</v>
      </c>
      <c r="B144" s="26" t="s">
        <v>1138</v>
      </c>
      <c r="C144" s="26" t="s">
        <v>862</v>
      </c>
      <c r="D144" s="26" t="s">
        <v>1025</v>
      </c>
      <c r="E144" s="99" t="s">
        <v>1277</v>
      </c>
      <c r="F144" s="27"/>
      <c r="G144" s="161" t="s">
        <v>1206</v>
      </c>
      <c r="H144" s="13"/>
      <c r="I144" s="178">
        <v>21836000</v>
      </c>
      <c r="J144" s="164">
        <v>2911467</v>
      </c>
      <c r="K144" s="95">
        <f t="shared" si="1"/>
        <v>18924533</v>
      </c>
    </row>
    <row r="145" spans="1:11" x14ac:dyDescent="0.25">
      <c r="A145" s="25">
        <v>45337</v>
      </c>
      <c r="B145" s="26" t="s">
        <v>537</v>
      </c>
      <c r="C145" s="26" t="s">
        <v>865</v>
      </c>
      <c r="D145" s="26" t="s">
        <v>567</v>
      </c>
      <c r="E145" s="99" t="s">
        <v>1278</v>
      </c>
      <c r="F145" s="27"/>
      <c r="G145" s="161" t="s">
        <v>1207</v>
      </c>
      <c r="H145" s="13"/>
      <c r="I145" s="178">
        <v>26910000</v>
      </c>
      <c r="J145" s="164">
        <v>0</v>
      </c>
      <c r="K145" s="95">
        <f t="shared" si="1"/>
        <v>26910000</v>
      </c>
    </row>
    <row r="146" spans="1:11" x14ac:dyDescent="0.25">
      <c r="A146" s="25">
        <v>45337</v>
      </c>
      <c r="B146" s="26" t="s">
        <v>1162</v>
      </c>
      <c r="C146" s="26" t="s">
        <v>566</v>
      </c>
      <c r="D146" s="26" t="s">
        <v>880</v>
      </c>
      <c r="E146" s="99" t="s">
        <v>1279</v>
      </c>
      <c r="F146" s="27"/>
      <c r="G146" s="161" t="s">
        <v>1208</v>
      </c>
      <c r="H146" s="13"/>
      <c r="I146" s="178">
        <v>17978300</v>
      </c>
      <c r="J146" s="164">
        <v>1909200</v>
      </c>
      <c r="K146" s="95">
        <f t="shared" si="1"/>
        <v>16069100</v>
      </c>
    </row>
    <row r="147" spans="1:11" x14ac:dyDescent="0.25">
      <c r="A147" s="25">
        <v>45338</v>
      </c>
      <c r="B147" s="26" t="s">
        <v>853</v>
      </c>
      <c r="C147" s="26" t="s">
        <v>863</v>
      </c>
      <c r="D147" s="26" t="s">
        <v>869</v>
      </c>
      <c r="E147" s="99" t="s">
        <v>1280</v>
      </c>
      <c r="F147" s="27"/>
      <c r="G147" s="161" t="s">
        <v>1209</v>
      </c>
      <c r="H147" s="13"/>
      <c r="I147" s="178">
        <v>28436000</v>
      </c>
      <c r="J147" s="164">
        <v>3554500</v>
      </c>
      <c r="K147" s="95">
        <f t="shared" si="1"/>
        <v>24881500</v>
      </c>
    </row>
    <row r="148" spans="1:11" x14ac:dyDescent="0.25">
      <c r="A148" s="25">
        <v>45341</v>
      </c>
      <c r="B148" s="26" t="s">
        <v>534</v>
      </c>
      <c r="C148" s="26" t="s">
        <v>786</v>
      </c>
      <c r="D148" s="26" t="s">
        <v>575</v>
      </c>
      <c r="E148" s="99" t="s">
        <v>1265</v>
      </c>
      <c r="F148" s="27"/>
      <c r="G148" s="161" t="s">
        <v>1210</v>
      </c>
      <c r="H148" s="13"/>
      <c r="I148" s="178">
        <v>7952000</v>
      </c>
      <c r="J148" s="164">
        <v>795200</v>
      </c>
      <c r="K148" s="95">
        <f t="shared" si="1"/>
        <v>7156800</v>
      </c>
    </row>
    <row r="149" spans="1:11" x14ac:dyDescent="0.25">
      <c r="A149" s="25">
        <v>45341</v>
      </c>
      <c r="B149" s="26" t="s">
        <v>858</v>
      </c>
      <c r="C149" s="26" t="s">
        <v>1068</v>
      </c>
      <c r="D149" s="26" t="s">
        <v>896</v>
      </c>
      <c r="E149" s="99" t="s">
        <v>1281</v>
      </c>
      <c r="F149" s="27"/>
      <c r="G149" s="161" t="s">
        <v>1211</v>
      </c>
      <c r="H149" s="13"/>
      <c r="I149" s="178">
        <v>19092000</v>
      </c>
      <c r="J149" s="164">
        <v>1431900</v>
      </c>
      <c r="K149" s="95">
        <f t="shared" si="1"/>
        <v>17660100</v>
      </c>
    </row>
    <row r="150" spans="1:11" x14ac:dyDescent="0.25">
      <c r="A150" s="25">
        <v>45341</v>
      </c>
      <c r="B150" s="26" t="s">
        <v>554</v>
      </c>
      <c r="C150" s="26" t="s">
        <v>1064</v>
      </c>
      <c r="D150" s="26" t="s">
        <v>794</v>
      </c>
      <c r="E150" s="99" t="s">
        <v>1282</v>
      </c>
      <c r="F150" s="27"/>
      <c r="G150" s="161" t="s">
        <v>1212</v>
      </c>
      <c r="H150" s="13"/>
      <c r="I150" s="178">
        <v>19092000</v>
      </c>
      <c r="J150" s="164">
        <v>1909200</v>
      </c>
      <c r="K150" s="95">
        <f t="shared" si="1"/>
        <v>17182800</v>
      </c>
    </row>
    <row r="151" spans="1:11" x14ac:dyDescent="0.25">
      <c r="A151" s="25">
        <v>45341</v>
      </c>
      <c r="B151" s="26" t="s">
        <v>549</v>
      </c>
      <c r="C151" s="26" t="s">
        <v>874</v>
      </c>
      <c r="D151" s="26" t="s">
        <v>757</v>
      </c>
      <c r="E151" s="99" t="s">
        <v>1283</v>
      </c>
      <c r="F151" s="27"/>
      <c r="G151" s="161" t="s">
        <v>1213</v>
      </c>
      <c r="H151" s="13"/>
      <c r="I151" s="178">
        <v>23260000</v>
      </c>
      <c r="J151" s="164">
        <v>2326000</v>
      </c>
      <c r="K151" s="95">
        <f t="shared" si="1"/>
        <v>20934000</v>
      </c>
    </row>
    <row r="152" spans="1:11" x14ac:dyDescent="0.25">
      <c r="A152" s="25">
        <v>45341</v>
      </c>
      <c r="B152" s="26" t="s">
        <v>578</v>
      </c>
      <c r="C152" s="26" t="s">
        <v>117</v>
      </c>
      <c r="D152" s="26" t="s">
        <v>758</v>
      </c>
      <c r="E152" s="99" t="s">
        <v>1284</v>
      </c>
      <c r="F152" s="27"/>
      <c r="G152" s="161" t="s">
        <v>1214</v>
      </c>
      <c r="H152" s="13"/>
      <c r="I152" s="178">
        <v>19092000</v>
      </c>
      <c r="J152" s="164">
        <v>1750100</v>
      </c>
      <c r="K152" s="95">
        <f t="shared" si="1"/>
        <v>17341900</v>
      </c>
    </row>
    <row r="153" spans="1:11" x14ac:dyDescent="0.25">
      <c r="A153" s="25">
        <v>45341</v>
      </c>
      <c r="B153" s="26" t="s">
        <v>856</v>
      </c>
      <c r="C153" s="26" t="s">
        <v>790</v>
      </c>
      <c r="D153" s="26" t="s">
        <v>887</v>
      </c>
      <c r="E153" s="99" t="s">
        <v>1285</v>
      </c>
      <c r="F153" s="27"/>
      <c r="G153" s="161" t="s">
        <v>1215</v>
      </c>
      <c r="H153" s="13"/>
      <c r="I153" s="178">
        <v>14804000</v>
      </c>
      <c r="J153" s="164">
        <v>1233667</v>
      </c>
      <c r="K153" s="95">
        <f t="shared" si="1"/>
        <v>13570333</v>
      </c>
    </row>
    <row r="154" spans="1:11" x14ac:dyDescent="0.25">
      <c r="A154" s="25">
        <v>45341</v>
      </c>
      <c r="B154" s="26" t="s">
        <v>1163</v>
      </c>
      <c r="C154" s="26" t="s">
        <v>1027</v>
      </c>
      <c r="D154" s="26" t="s">
        <v>877</v>
      </c>
      <c r="E154" s="99" t="s">
        <v>1286</v>
      </c>
      <c r="F154" s="27"/>
      <c r="G154" s="161" t="s">
        <v>1216</v>
      </c>
      <c r="H154" s="13"/>
      <c r="I154" s="178">
        <v>19092000</v>
      </c>
      <c r="J154" s="164">
        <v>1591000</v>
      </c>
      <c r="K154" s="95">
        <f t="shared" si="1"/>
        <v>17501000</v>
      </c>
    </row>
    <row r="155" spans="1:11" x14ac:dyDescent="0.25">
      <c r="A155" s="25">
        <v>45341</v>
      </c>
      <c r="B155" s="26" t="s">
        <v>857</v>
      </c>
      <c r="C155" s="26" t="s">
        <v>1079</v>
      </c>
      <c r="D155" s="26" t="s">
        <v>1067</v>
      </c>
      <c r="E155" s="99" t="s">
        <v>1287</v>
      </c>
      <c r="F155" s="27"/>
      <c r="G155" s="161" t="s">
        <v>1217</v>
      </c>
      <c r="H155" s="13"/>
      <c r="I155" s="178">
        <v>11200000</v>
      </c>
      <c r="J155" s="164">
        <v>1120000</v>
      </c>
      <c r="K155" s="95">
        <f t="shared" si="1"/>
        <v>10080000</v>
      </c>
    </row>
    <row r="156" spans="1:11" x14ac:dyDescent="0.25">
      <c r="A156" s="25">
        <v>45342</v>
      </c>
      <c r="B156" s="26" t="s">
        <v>855</v>
      </c>
      <c r="C156" s="26" t="s">
        <v>1141</v>
      </c>
      <c r="D156" s="26" t="s">
        <v>1070</v>
      </c>
      <c r="E156" s="99" t="s">
        <v>1288</v>
      </c>
      <c r="F156" s="27"/>
      <c r="G156" s="161" t="s">
        <v>1218</v>
      </c>
      <c r="H156" s="13"/>
      <c r="I156" s="178">
        <v>19092000</v>
      </c>
      <c r="J156" s="164">
        <v>1591000</v>
      </c>
      <c r="K156" s="95">
        <f t="shared" si="1"/>
        <v>17501000</v>
      </c>
    </row>
    <row r="157" spans="1:11" x14ac:dyDescent="0.25">
      <c r="A157" s="25">
        <v>45342</v>
      </c>
      <c r="B157" s="26" t="s">
        <v>787</v>
      </c>
      <c r="C157" s="26" t="s">
        <v>886</v>
      </c>
      <c r="D157" s="26" t="s">
        <v>1142</v>
      </c>
      <c r="E157" s="99" t="s">
        <v>1289</v>
      </c>
      <c r="F157" s="27"/>
      <c r="G157" s="161" t="s">
        <v>1219</v>
      </c>
      <c r="H157" s="13"/>
      <c r="I157" s="178">
        <v>23260000</v>
      </c>
      <c r="J157" s="164">
        <v>2132167</v>
      </c>
      <c r="K157" s="95">
        <f t="shared" si="1"/>
        <v>21127833</v>
      </c>
    </row>
    <row r="158" spans="1:11" x14ac:dyDescent="0.25">
      <c r="A158" s="25">
        <v>45343</v>
      </c>
      <c r="B158" s="26" t="s">
        <v>769</v>
      </c>
      <c r="C158" s="26" t="s">
        <v>589</v>
      </c>
      <c r="D158" s="26" t="s">
        <v>1141</v>
      </c>
      <c r="E158" s="99" t="s">
        <v>1051</v>
      </c>
      <c r="F158" s="27"/>
      <c r="G158" s="161" t="s">
        <v>1220</v>
      </c>
      <c r="H158" s="13"/>
      <c r="I158" s="178">
        <v>21888000</v>
      </c>
      <c r="J158" s="164">
        <v>912000</v>
      </c>
      <c r="K158" s="95">
        <f t="shared" si="1"/>
        <v>20976000</v>
      </c>
    </row>
    <row r="159" spans="1:11" x14ac:dyDescent="0.25">
      <c r="A159" s="25">
        <v>45343</v>
      </c>
      <c r="B159" s="26" t="s">
        <v>574</v>
      </c>
      <c r="C159" s="26" t="s">
        <v>759</v>
      </c>
      <c r="D159" s="26" t="s">
        <v>882</v>
      </c>
      <c r="E159" s="99" t="s">
        <v>1290</v>
      </c>
      <c r="F159" s="27"/>
      <c r="G159" s="161" t="s">
        <v>1221</v>
      </c>
      <c r="H159" s="13"/>
      <c r="I159" s="178">
        <v>29784000</v>
      </c>
      <c r="J159" s="164">
        <v>2482000</v>
      </c>
      <c r="K159" s="95">
        <f t="shared" si="1"/>
        <v>27302000</v>
      </c>
    </row>
    <row r="160" spans="1:11" x14ac:dyDescent="0.25">
      <c r="A160" s="25">
        <v>45343</v>
      </c>
      <c r="B160" s="26" t="s">
        <v>576</v>
      </c>
      <c r="C160" s="26" t="s">
        <v>583</v>
      </c>
      <c r="D160" s="26" t="s">
        <v>1143</v>
      </c>
      <c r="E160" s="99" t="s">
        <v>1291</v>
      </c>
      <c r="F160" s="27"/>
      <c r="G160" s="161" t="s">
        <v>1222</v>
      </c>
      <c r="H160" s="13"/>
      <c r="I160" s="178">
        <v>32396000</v>
      </c>
      <c r="J160" s="164">
        <v>2699667</v>
      </c>
      <c r="K160" s="95">
        <f t="shared" si="1"/>
        <v>29696333</v>
      </c>
    </row>
    <row r="161" spans="1:11" x14ac:dyDescent="0.25">
      <c r="A161" s="25">
        <v>45343</v>
      </c>
      <c r="B161" s="26" t="s">
        <v>557</v>
      </c>
      <c r="C161" s="26" t="s">
        <v>761</v>
      </c>
      <c r="D161" s="26" t="s">
        <v>1069</v>
      </c>
      <c r="E161" s="99" t="s">
        <v>1292</v>
      </c>
      <c r="F161" s="27"/>
      <c r="G161" s="161" t="s">
        <v>1223</v>
      </c>
      <c r="H161" s="13"/>
      <c r="I161" s="178">
        <v>28452000</v>
      </c>
      <c r="J161" s="164">
        <v>2371000</v>
      </c>
      <c r="K161" s="95">
        <f t="shared" si="1"/>
        <v>26081000</v>
      </c>
    </row>
    <row r="162" spans="1:11" x14ac:dyDescent="0.25">
      <c r="A162" s="25">
        <v>45343</v>
      </c>
      <c r="B162" s="26" t="s">
        <v>788</v>
      </c>
      <c r="C162" s="26" t="s">
        <v>1143</v>
      </c>
      <c r="D162" s="26" t="s">
        <v>1032</v>
      </c>
      <c r="E162" s="99" t="s">
        <v>1293</v>
      </c>
      <c r="F162" s="27"/>
      <c r="G162" s="161" t="s">
        <v>1224</v>
      </c>
      <c r="H162" s="13"/>
      <c r="I162" s="178">
        <v>19696000</v>
      </c>
      <c r="J162" s="164">
        <v>0</v>
      </c>
      <c r="K162" s="95">
        <f t="shared" si="1"/>
        <v>19696000</v>
      </c>
    </row>
    <row r="163" spans="1:11" x14ac:dyDescent="0.25">
      <c r="A163" s="25">
        <v>45343</v>
      </c>
      <c r="B163" s="26" t="s">
        <v>566</v>
      </c>
      <c r="C163" s="26" t="s">
        <v>760</v>
      </c>
      <c r="D163" s="26" t="s">
        <v>762</v>
      </c>
      <c r="E163" s="99" t="s">
        <v>1294</v>
      </c>
      <c r="F163" s="27"/>
      <c r="G163" s="161" t="s">
        <v>1225</v>
      </c>
      <c r="H163" s="13"/>
      <c r="I163" s="178">
        <v>28052000</v>
      </c>
      <c r="J163" s="164">
        <v>2103900</v>
      </c>
      <c r="K163" s="95">
        <f t="shared" si="1"/>
        <v>25948100</v>
      </c>
    </row>
    <row r="164" spans="1:11" x14ac:dyDescent="0.25">
      <c r="A164" s="25">
        <v>45344</v>
      </c>
      <c r="B164" s="26" t="s">
        <v>583</v>
      </c>
      <c r="C164" s="26" t="s">
        <v>1075</v>
      </c>
      <c r="D164" s="26" t="s">
        <v>1144</v>
      </c>
      <c r="E164" s="99" t="s">
        <v>1295</v>
      </c>
      <c r="F164" s="27"/>
      <c r="G164" s="161" t="s">
        <v>1226</v>
      </c>
      <c r="H164" s="13"/>
      <c r="I164" s="178">
        <v>28436000</v>
      </c>
      <c r="J164" s="164">
        <v>1895733</v>
      </c>
      <c r="K164" s="95">
        <f t="shared" si="1"/>
        <v>26540267</v>
      </c>
    </row>
    <row r="165" spans="1:11" x14ac:dyDescent="0.25">
      <c r="A165" s="25">
        <v>45344</v>
      </c>
      <c r="B165" s="26" t="s">
        <v>867</v>
      </c>
      <c r="C165" s="26" t="s">
        <v>797</v>
      </c>
      <c r="D165" s="26" t="s">
        <v>1145</v>
      </c>
      <c r="E165" s="99" t="s">
        <v>1296</v>
      </c>
      <c r="F165" s="27"/>
      <c r="G165" s="161" t="s">
        <v>1227</v>
      </c>
      <c r="H165" s="13"/>
      <c r="I165" s="178">
        <v>20072000</v>
      </c>
      <c r="J165" s="164">
        <v>836333</v>
      </c>
      <c r="K165" s="95">
        <f t="shared" si="1"/>
        <v>19235667</v>
      </c>
    </row>
    <row r="166" spans="1:11" x14ac:dyDescent="0.25">
      <c r="A166" s="25">
        <v>45344</v>
      </c>
      <c r="B166" s="26" t="s">
        <v>1067</v>
      </c>
      <c r="C166" s="26" t="s">
        <v>600</v>
      </c>
      <c r="D166" s="26" t="s">
        <v>1146</v>
      </c>
      <c r="E166" s="99" t="s">
        <v>1297</v>
      </c>
      <c r="F166" s="27"/>
      <c r="G166" s="161" t="s">
        <v>1228</v>
      </c>
      <c r="H166" s="13"/>
      <c r="I166" s="178">
        <v>22004000</v>
      </c>
      <c r="J166" s="164">
        <v>1466933</v>
      </c>
      <c r="K166" s="95">
        <f t="shared" si="1"/>
        <v>20537067</v>
      </c>
    </row>
    <row r="167" spans="1:11" x14ac:dyDescent="0.25">
      <c r="A167" s="25">
        <v>45344</v>
      </c>
      <c r="B167" s="26" t="s">
        <v>100</v>
      </c>
      <c r="C167" s="26" t="s">
        <v>598</v>
      </c>
      <c r="D167" s="26" t="s">
        <v>1147</v>
      </c>
      <c r="E167" s="99" t="s">
        <v>1298</v>
      </c>
      <c r="F167" s="27"/>
      <c r="G167" s="161" t="s">
        <v>1229</v>
      </c>
      <c r="H167" s="13"/>
      <c r="I167" s="178">
        <v>22004000</v>
      </c>
      <c r="J167" s="164">
        <v>0</v>
      </c>
      <c r="K167" s="95">
        <f t="shared" si="1"/>
        <v>22004000</v>
      </c>
    </row>
    <row r="168" spans="1:11" x14ac:dyDescent="0.25">
      <c r="A168" s="25">
        <v>45344</v>
      </c>
      <c r="B168" s="26" t="s">
        <v>896</v>
      </c>
      <c r="C168" s="26" t="s">
        <v>490</v>
      </c>
      <c r="D168" s="26" t="s">
        <v>608</v>
      </c>
      <c r="E168" s="99" t="s">
        <v>1299</v>
      </c>
      <c r="F168" s="27"/>
      <c r="G168" s="161" t="s">
        <v>1230</v>
      </c>
      <c r="H168" s="13"/>
      <c r="I168" s="178">
        <v>22412000</v>
      </c>
      <c r="J168" s="164">
        <v>1494133</v>
      </c>
      <c r="K168" s="95">
        <f t="shared" si="1"/>
        <v>20917867</v>
      </c>
    </row>
    <row r="169" spans="1:11" x14ac:dyDescent="0.25">
      <c r="A169" s="25">
        <v>45344</v>
      </c>
      <c r="B169" s="26" t="s">
        <v>782</v>
      </c>
      <c r="C169" s="26" t="s">
        <v>613</v>
      </c>
      <c r="D169" s="26" t="s">
        <v>595</v>
      </c>
      <c r="E169" s="99" t="s">
        <v>1300</v>
      </c>
      <c r="F169" s="27"/>
      <c r="G169" s="161" t="s">
        <v>1231</v>
      </c>
      <c r="H169" s="13"/>
      <c r="I169" s="178">
        <v>37208000</v>
      </c>
      <c r="J169" s="164">
        <v>2480533</v>
      </c>
      <c r="K169" s="95">
        <f t="shared" si="1"/>
        <v>34727467</v>
      </c>
    </row>
    <row r="170" spans="1:11" x14ac:dyDescent="0.25">
      <c r="A170" s="25">
        <v>45344</v>
      </c>
      <c r="B170" s="26" t="s">
        <v>882</v>
      </c>
      <c r="C170" s="26" t="s">
        <v>1147</v>
      </c>
      <c r="D170" s="26" t="s">
        <v>617</v>
      </c>
      <c r="E170" s="99" t="s">
        <v>1301</v>
      </c>
      <c r="F170" s="27"/>
      <c r="G170" s="161" t="s">
        <v>1232</v>
      </c>
      <c r="H170" s="13"/>
      <c r="I170" s="178">
        <v>28436000</v>
      </c>
      <c r="J170" s="164">
        <v>1895733</v>
      </c>
      <c r="K170" s="95">
        <f t="shared" si="1"/>
        <v>26540267</v>
      </c>
    </row>
    <row r="171" spans="1:11" x14ac:dyDescent="0.25">
      <c r="A171" s="25">
        <v>45344</v>
      </c>
      <c r="B171" s="26" t="s">
        <v>565</v>
      </c>
      <c r="C171" s="26" t="s">
        <v>920</v>
      </c>
      <c r="D171" s="26" t="s">
        <v>908</v>
      </c>
      <c r="E171" s="99" t="s">
        <v>1302</v>
      </c>
      <c r="F171" s="27"/>
      <c r="G171" s="161" t="s">
        <v>1233</v>
      </c>
      <c r="H171" s="13"/>
      <c r="I171" s="178">
        <v>33832000</v>
      </c>
      <c r="J171" s="164">
        <v>2255467</v>
      </c>
      <c r="K171" s="95">
        <f t="shared" si="1"/>
        <v>31576533</v>
      </c>
    </row>
    <row r="172" spans="1:11" x14ac:dyDescent="0.25">
      <c r="A172" s="25">
        <v>45348</v>
      </c>
      <c r="B172" s="26" t="s">
        <v>1069</v>
      </c>
      <c r="C172" s="26" t="s">
        <v>898</v>
      </c>
      <c r="D172" s="26" t="s">
        <v>1148</v>
      </c>
      <c r="E172" s="99" t="s">
        <v>1303</v>
      </c>
      <c r="F172" s="27"/>
      <c r="G172" s="161" t="s">
        <v>1234</v>
      </c>
      <c r="H172" s="13"/>
      <c r="I172" s="178">
        <v>28436000</v>
      </c>
      <c r="J172" s="164">
        <v>0</v>
      </c>
      <c r="K172" s="95">
        <f t="shared" si="1"/>
        <v>28436000</v>
      </c>
    </row>
    <row r="173" spans="1:11" x14ac:dyDescent="0.25">
      <c r="A173" s="25">
        <v>45350</v>
      </c>
      <c r="B173" s="26" t="s">
        <v>905</v>
      </c>
      <c r="C173" s="26" t="s">
        <v>1149</v>
      </c>
      <c r="D173" s="26" t="s">
        <v>489</v>
      </c>
      <c r="E173" s="99" t="s">
        <v>1304</v>
      </c>
      <c r="F173" s="27"/>
      <c r="G173" s="161" t="s">
        <v>1235</v>
      </c>
      <c r="H173" s="13"/>
      <c r="I173" s="178">
        <v>9000000</v>
      </c>
      <c r="J173" s="164">
        <v>0</v>
      </c>
      <c r="K173" s="95">
        <f t="shared" si="1"/>
        <v>9000000</v>
      </c>
    </row>
    <row r="174" spans="1:11" x14ac:dyDescent="0.25">
      <c r="A174" s="25">
        <v>45350</v>
      </c>
      <c r="B174" s="26" t="s">
        <v>916</v>
      </c>
      <c r="C174" s="26" t="s">
        <v>1150</v>
      </c>
      <c r="D174" s="26" t="s">
        <v>1151</v>
      </c>
      <c r="E174" s="99" t="s">
        <v>413</v>
      </c>
      <c r="F174" s="27"/>
      <c r="G174" s="161" t="s">
        <v>1236</v>
      </c>
      <c r="H174" s="13"/>
      <c r="I174" s="178">
        <v>26264000</v>
      </c>
      <c r="J174" s="164">
        <v>656600</v>
      </c>
      <c r="K174" s="95">
        <f t="shared" si="1"/>
        <v>25607400</v>
      </c>
    </row>
    <row r="175" spans="1:11" x14ac:dyDescent="0.25">
      <c r="A175" s="25">
        <v>45351</v>
      </c>
      <c r="B175" s="26" t="s">
        <v>894</v>
      </c>
      <c r="C175" s="26" t="s">
        <v>1152</v>
      </c>
      <c r="D175" s="26" t="s">
        <v>1153</v>
      </c>
      <c r="E175" s="99" t="s">
        <v>1305</v>
      </c>
      <c r="F175" s="27"/>
      <c r="G175" s="161" t="s">
        <v>1237</v>
      </c>
      <c r="H175" s="13"/>
      <c r="I175" s="178">
        <v>26892000</v>
      </c>
      <c r="J175" s="164">
        <v>0</v>
      </c>
      <c r="K175" s="95">
        <f t="shared" si="1"/>
        <v>26892000</v>
      </c>
    </row>
    <row r="176" spans="1:11" x14ac:dyDescent="0.25">
      <c r="A176" s="25">
        <v>45351</v>
      </c>
      <c r="B176" s="26" t="s">
        <v>886</v>
      </c>
      <c r="C176" s="26" t="s">
        <v>1154</v>
      </c>
      <c r="D176" s="26" t="s">
        <v>1073</v>
      </c>
      <c r="E176" s="99" t="s">
        <v>1306</v>
      </c>
      <c r="F176" s="27"/>
      <c r="G176" s="161" t="s">
        <v>1238</v>
      </c>
      <c r="H176" s="13"/>
      <c r="I176" s="178">
        <v>24000000</v>
      </c>
      <c r="J176" s="164">
        <v>0</v>
      </c>
      <c r="K176" s="95">
        <f t="shared" si="1"/>
        <v>24000000</v>
      </c>
    </row>
    <row r="177" spans="1:11" x14ac:dyDescent="0.25">
      <c r="A177" s="25">
        <v>45351</v>
      </c>
      <c r="B177" s="26" t="s">
        <v>1030</v>
      </c>
      <c r="C177" s="26" t="s">
        <v>1155</v>
      </c>
      <c r="D177" s="26" t="s">
        <v>1149</v>
      </c>
      <c r="E177" s="99" t="s">
        <v>1307</v>
      </c>
      <c r="F177" s="27"/>
      <c r="G177" s="161" t="s">
        <v>1239</v>
      </c>
      <c r="H177" s="13"/>
      <c r="I177" s="178">
        <v>31376000</v>
      </c>
      <c r="J177" s="164">
        <v>0</v>
      </c>
      <c r="K177" s="95">
        <f t="shared" si="1"/>
        <v>31376000</v>
      </c>
    </row>
    <row r="178" spans="1:11" x14ac:dyDescent="0.25">
      <c r="A178" s="25">
        <v>45351</v>
      </c>
      <c r="B178" s="26" t="s">
        <v>891</v>
      </c>
      <c r="C178" s="26" t="s">
        <v>1156</v>
      </c>
      <c r="D178" s="26" t="s">
        <v>926</v>
      </c>
      <c r="E178" s="99" t="s">
        <v>1308</v>
      </c>
      <c r="F178" s="27"/>
      <c r="G178" s="161" t="s">
        <v>1240</v>
      </c>
      <c r="H178" s="13"/>
      <c r="I178" s="178">
        <v>22400000</v>
      </c>
      <c r="J178" s="164">
        <v>0</v>
      </c>
      <c r="K178" s="95">
        <f t="shared" si="1"/>
        <v>22400000</v>
      </c>
    </row>
    <row r="179" spans="1:11" x14ac:dyDescent="0.25">
      <c r="A179" s="25">
        <v>45351</v>
      </c>
      <c r="B179" s="26" t="s">
        <v>892</v>
      </c>
      <c r="C179" s="26" t="s">
        <v>1157</v>
      </c>
      <c r="D179" s="26" t="s">
        <v>921</v>
      </c>
      <c r="E179" s="99" t="s">
        <v>1309</v>
      </c>
      <c r="F179" s="27"/>
      <c r="G179" s="161" t="s">
        <v>1241</v>
      </c>
      <c r="H179" s="13"/>
      <c r="I179" s="178">
        <v>21836000</v>
      </c>
      <c r="J179" s="164">
        <v>0</v>
      </c>
      <c r="K179" s="95">
        <f t="shared" si="1"/>
        <v>21836000</v>
      </c>
    </row>
    <row r="180" spans="1:11" x14ac:dyDescent="0.25">
      <c r="A180" s="25">
        <v>45351</v>
      </c>
      <c r="B180" s="26" t="s">
        <v>893</v>
      </c>
      <c r="C180" s="26" t="s">
        <v>1158</v>
      </c>
      <c r="D180" s="26" t="s">
        <v>1072</v>
      </c>
      <c r="E180" s="99" t="s">
        <v>1310</v>
      </c>
      <c r="F180" s="27"/>
      <c r="G180" s="161" t="s">
        <v>1242</v>
      </c>
      <c r="H180" s="13"/>
      <c r="I180" s="178">
        <v>33832000</v>
      </c>
      <c r="J180" s="164">
        <v>0</v>
      </c>
      <c r="K180" s="95">
        <f t="shared" si="1"/>
        <v>33832000</v>
      </c>
    </row>
    <row r="181" spans="1:11" x14ac:dyDescent="0.25">
      <c r="A181" s="25">
        <v>45351</v>
      </c>
      <c r="B181" s="26" t="s">
        <v>1032</v>
      </c>
      <c r="C181" s="26" t="s">
        <v>1159</v>
      </c>
      <c r="D181" s="26" t="s">
        <v>1160</v>
      </c>
      <c r="E181" s="99" t="s">
        <v>1311</v>
      </c>
      <c r="F181" s="27"/>
      <c r="G181" s="161" t="s">
        <v>1243</v>
      </c>
      <c r="H181" s="13"/>
      <c r="I181" s="178">
        <v>19176000</v>
      </c>
      <c r="J181" s="164">
        <v>0</v>
      </c>
      <c r="K181" s="95">
        <f t="shared" si="1"/>
        <v>19176000</v>
      </c>
    </row>
    <row r="182" spans="1:11" x14ac:dyDescent="0.25">
      <c r="A182" s="25">
        <v>45352</v>
      </c>
      <c r="B182" s="26" t="s">
        <v>902</v>
      </c>
      <c r="C182" s="26" t="s">
        <v>1427</v>
      </c>
      <c r="D182" s="26" t="s">
        <v>1675</v>
      </c>
      <c r="E182" s="99" t="s">
        <v>1885</v>
      </c>
      <c r="F182" s="27"/>
      <c r="G182" s="98" t="s">
        <v>1842</v>
      </c>
      <c r="H182" s="13"/>
      <c r="I182" s="178">
        <v>34000000</v>
      </c>
      <c r="J182" s="164">
        <v>0</v>
      </c>
      <c r="K182" s="95">
        <f t="shared" si="1"/>
        <v>34000000</v>
      </c>
    </row>
    <row r="183" spans="1:11" x14ac:dyDescent="0.25">
      <c r="A183" s="25">
        <v>45352</v>
      </c>
      <c r="B183" s="26" t="s">
        <v>793</v>
      </c>
      <c r="C183" s="26" t="s">
        <v>1693</v>
      </c>
      <c r="D183" s="26" t="s">
        <v>1674</v>
      </c>
      <c r="E183" s="99" t="s">
        <v>1886</v>
      </c>
      <c r="F183" s="27"/>
      <c r="G183" s="98" t="s">
        <v>1843</v>
      </c>
      <c r="H183" s="13"/>
      <c r="I183" s="178">
        <v>32000000</v>
      </c>
      <c r="J183" s="164">
        <v>0</v>
      </c>
      <c r="K183" s="95">
        <f t="shared" ref="K183:K244" si="2">+I183-J183</f>
        <v>32000000</v>
      </c>
    </row>
    <row r="184" spans="1:11" x14ac:dyDescent="0.25">
      <c r="A184" s="25">
        <v>45352</v>
      </c>
      <c r="B184" s="26" t="s">
        <v>885</v>
      </c>
      <c r="C184" s="26" t="s">
        <v>1420</v>
      </c>
      <c r="D184" s="26" t="s">
        <v>1511</v>
      </c>
      <c r="E184" s="99" t="s">
        <v>1887</v>
      </c>
      <c r="F184" s="27"/>
      <c r="G184" s="98" t="s">
        <v>1844</v>
      </c>
      <c r="H184" s="13"/>
      <c r="I184" s="178">
        <v>21144000</v>
      </c>
      <c r="J184" s="164">
        <v>0</v>
      </c>
      <c r="K184" s="95">
        <f t="shared" si="2"/>
        <v>21144000</v>
      </c>
    </row>
    <row r="185" spans="1:11" x14ac:dyDescent="0.25">
      <c r="A185" s="25">
        <v>45352</v>
      </c>
      <c r="B185" s="26" t="s">
        <v>875</v>
      </c>
      <c r="C185" s="26" t="s">
        <v>1674</v>
      </c>
      <c r="D185" s="26" t="s">
        <v>1159</v>
      </c>
      <c r="E185" s="99" t="s">
        <v>1888</v>
      </c>
      <c r="F185" s="27"/>
      <c r="G185" s="98" t="s">
        <v>1845</v>
      </c>
      <c r="H185" s="13"/>
      <c r="I185" s="151">
        <v>27464000</v>
      </c>
      <c r="J185" s="164">
        <v>0</v>
      </c>
      <c r="K185" s="95">
        <f t="shared" si="2"/>
        <v>27464000</v>
      </c>
    </row>
    <row r="186" spans="1:11" x14ac:dyDescent="0.25">
      <c r="A186" s="25">
        <v>45352</v>
      </c>
      <c r="B186" s="26" t="s">
        <v>908</v>
      </c>
      <c r="C186" s="26" t="s">
        <v>1513</v>
      </c>
      <c r="D186" s="26" t="s">
        <v>1154</v>
      </c>
      <c r="E186" s="99" t="s">
        <v>1889</v>
      </c>
      <c r="F186" s="27"/>
      <c r="G186" s="132" t="s">
        <v>1846</v>
      </c>
      <c r="H186" s="13"/>
      <c r="I186" s="152">
        <v>34000000</v>
      </c>
      <c r="J186" s="164">
        <v>0</v>
      </c>
      <c r="K186" s="95">
        <f t="shared" si="2"/>
        <v>34000000</v>
      </c>
    </row>
    <row r="187" spans="1:11" x14ac:dyDescent="0.25">
      <c r="A187" s="145">
        <v>45355</v>
      </c>
      <c r="B187" s="26" t="s">
        <v>1141</v>
      </c>
      <c r="C187" s="147" t="s">
        <v>925</v>
      </c>
      <c r="D187" s="26" t="s">
        <v>1692</v>
      </c>
      <c r="E187" s="99" t="s">
        <v>1890</v>
      </c>
      <c r="F187" s="27"/>
      <c r="G187" s="132" t="s">
        <v>1847</v>
      </c>
      <c r="H187" s="13"/>
      <c r="I187" s="152">
        <v>28800000</v>
      </c>
      <c r="J187" s="164">
        <v>0</v>
      </c>
      <c r="K187" s="95">
        <f t="shared" si="2"/>
        <v>28800000</v>
      </c>
    </row>
    <row r="188" spans="1:11" x14ac:dyDescent="0.25">
      <c r="A188" s="145">
        <v>45355</v>
      </c>
      <c r="B188" s="26" t="s">
        <v>1026</v>
      </c>
      <c r="C188" s="147" t="s">
        <v>798</v>
      </c>
      <c r="D188" s="26" t="s">
        <v>1693</v>
      </c>
      <c r="E188" s="99" t="s">
        <v>1891</v>
      </c>
      <c r="F188" s="27"/>
      <c r="G188" s="132" t="s">
        <v>1848</v>
      </c>
      <c r="H188" s="13"/>
      <c r="I188" s="152">
        <v>28800000</v>
      </c>
      <c r="J188" s="164">
        <v>0</v>
      </c>
      <c r="K188" s="95">
        <f t="shared" si="2"/>
        <v>28800000</v>
      </c>
    </row>
    <row r="189" spans="1:11" x14ac:dyDescent="0.25">
      <c r="A189" s="145">
        <v>45356</v>
      </c>
      <c r="B189" s="26" t="s">
        <v>1029</v>
      </c>
      <c r="C189" s="147" t="s">
        <v>1690</v>
      </c>
      <c r="D189" s="26" t="s">
        <v>1691</v>
      </c>
      <c r="E189" s="99" t="s">
        <v>1892</v>
      </c>
      <c r="F189" s="27"/>
      <c r="G189" s="132" t="s">
        <v>1849</v>
      </c>
      <c r="H189" s="13"/>
      <c r="I189" s="152">
        <v>34000000</v>
      </c>
      <c r="J189" s="164">
        <v>0</v>
      </c>
      <c r="K189" s="95">
        <f t="shared" si="2"/>
        <v>34000000</v>
      </c>
    </row>
    <row r="190" spans="1:11" x14ac:dyDescent="0.25">
      <c r="A190" s="145">
        <v>45358</v>
      </c>
      <c r="B190" s="26" t="s">
        <v>889</v>
      </c>
      <c r="C190" s="147" t="s">
        <v>1677</v>
      </c>
      <c r="D190" s="26" t="s">
        <v>1813</v>
      </c>
      <c r="E190" s="99" t="s">
        <v>1890</v>
      </c>
      <c r="F190" s="27"/>
      <c r="G190" s="132" t="s">
        <v>1850</v>
      </c>
      <c r="H190" s="13"/>
      <c r="I190" s="152">
        <v>21200000</v>
      </c>
      <c r="J190" s="164">
        <v>0</v>
      </c>
      <c r="K190" s="95">
        <f t="shared" si="2"/>
        <v>21200000</v>
      </c>
    </row>
    <row r="191" spans="1:11" x14ac:dyDescent="0.25">
      <c r="A191" s="145">
        <v>45358</v>
      </c>
      <c r="B191" s="26" t="s">
        <v>603</v>
      </c>
      <c r="C191" s="147" t="s">
        <v>1142</v>
      </c>
      <c r="D191" s="26" t="s">
        <v>1814</v>
      </c>
      <c r="E191" s="99" t="s">
        <v>1893</v>
      </c>
      <c r="F191" s="27"/>
      <c r="G191" s="132" t="s">
        <v>1851</v>
      </c>
      <c r="H191" s="13"/>
      <c r="I191" s="152">
        <v>24000000</v>
      </c>
      <c r="J191" s="164">
        <v>0</v>
      </c>
      <c r="K191" s="95">
        <f t="shared" si="2"/>
        <v>24000000</v>
      </c>
    </row>
    <row r="192" spans="1:11" x14ac:dyDescent="0.25">
      <c r="A192" s="145">
        <v>45358</v>
      </c>
      <c r="B192" s="26" t="s">
        <v>1076</v>
      </c>
      <c r="C192" s="147" t="s">
        <v>1777</v>
      </c>
      <c r="D192" s="26" t="s">
        <v>1815</v>
      </c>
      <c r="E192" s="99" t="s">
        <v>1894</v>
      </c>
      <c r="F192" s="27"/>
      <c r="G192" s="132" t="s">
        <v>1852</v>
      </c>
      <c r="H192" s="13"/>
      <c r="I192" s="152">
        <v>28452000</v>
      </c>
      <c r="J192" s="164">
        <v>0</v>
      </c>
      <c r="K192" s="95">
        <f t="shared" si="2"/>
        <v>28452000</v>
      </c>
    </row>
    <row r="193" spans="1:11" x14ac:dyDescent="0.25">
      <c r="A193" s="145">
        <v>45358</v>
      </c>
      <c r="B193" s="26" t="s">
        <v>922</v>
      </c>
      <c r="C193" s="147" t="s">
        <v>1816</v>
      </c>
      <c r="D193" s="26" t="s">
        <v>1817</v>
      </c>
      <c r="E193" s="99" t="s">
        <v>1895</v>
      </c>
      <c r="F193" s="27"/>
      <c r="G193" s="132" t="s">
        <v>1853</v>
      </c>
      <c r="H193" s="13"/>
      <c r="I193" s="152">
        <v>33832000</v>
      </c>
      <c r="J193" s="164">
        <v>0</v>
      </c>
      <c r="K193" s="95">
        <f t="shared" si="2"/>
        <v>33832000</v>
      </c>
    </row>
    <row r="194" spans="1:11" x14ac:dyDescent="0.25">
      <c r="A194" s="145">
        <v>45359</v>
      </c>
      <c r="B194" s="26" t="s">
        <v>599</v>
      </c>
      <c r="C194" s="147" t="s">
        <v>1711</v>
      </c>
      <c r="D194" s="26" t="s">
        <v>1685</v>
      </c>
      <c r="E194" s="99" t="s">
        <v>1896</v>
      </c>
      <c r="F194" s="27"/>
      <c r="G194" s="132" t="s">
        <v>1854</v>
      </c>
      <c r="H194" s="13"/>
      <c r="I194" s="152">
        <v>29600000</v>
      </c>
      <c r="J194" s="164">
        <v>0</v>
      </c>
      <c r="K194" s="95">
        <f t="shared" si="2"/>
        <v>29600000</v>
      </c>
    </row>
    <row r="195" spans="1:11" x14ac:dyDescent="0.25">
      <c r="A195" s="145">
        <v>45359</v>
      </c>
      <c r="B195" s="26" t="s">
        <v>912</v>
      </c>
      <c r="C195" s="147" t="s">
        <v>787</v>
      </c>
      <c r="D195" s="26" t="s">
        <v>1683</v>
      </c>
      <c r="E195" s="99" t="s">
        <v>1265</v>
      </c>
      <c r="F195" s="27"/>
      <c r="G195" s="132" t="s">
        <v>1855</v>
      </c>
      <c r="H195" s="13"/>
      <c r="I195" s="152">
        <v>7952000</v>
      </c>
      <c r="J195" s="164">
        <v>0</v>
      </c>
      <c r="K195" s="95">
        <f t="shared" si="2"/>
        <v>7952000</v>
      </c>
    </row>
    <row r="196" spans="1:11" x14ac:dyDescent="0.25">
      <c r="A196" s="145">
        <v>45359</v>
      </c>
      <c r="B196" s="26" t="s">
        <v>1839</v>
      </c>
      <c r="C196" s="147" t="s">
        <v>1818</v>
      </c>
      <c r="D196" s="26" t="s">
        <v>1421</v>
      </c>
      <c r="E196" s="99" t="s">
        <v>1897</v>
      </c>
      <c r="F196" s="27"/>
      <c r="G196" s="132" t="s">
        <v>1856</v>
      </c>
      <c r="H196" s="13"/>
      <c r="I196" s="152">
        <v>37208000</v>
      </c>
      <c r="J196" s="164">
        <v>0</v>
      </c>
      <c r="K196" s="95">
        <f t="shared" si="2"/>
        <v>37208000</v>
      </c>
    </row>
    <row r="197" spans="1:11" x14ac:dyDescent="0.25">
      <c r="A197" s="145">
        <v>45359</v>
      </c>
      <c r="B197" s="26" t="s">
        <v>610</v>
      </c>
      <c r="C197" s="147" t="s">
        <v>1681</v>
      </c>
      <c r="D197" s="26" t="s">
        <v>1695</v>
      </c>
      <c r="E197" s="99" t="s">
        <v>1898</v>
      </c>
      <c r="F197" s="27"/>
      <c r="G197" s="132" t="s">
        <v>1857</v>
      </c>
      <c r="H197" s="13"/>
      <c r="I197" s="152">
        <v>28436000</v>
      </c>
      <c r="J197" s="164">
        <v>0</v>
      </c>
      <c r="K197" s="95">
        <f t="shared" si="2"/>
        <v>28436000</v>
      </c>
    </row>
    <row r="198" spans="1:11" x14ac:dyDescent="0.25">
      <c r="A198" s="145">
        <v>45359</v>
      </c>
      <c r="B198" s="26" t="s">
        <v>614</v>
      </c>
      <c r="C198" s="147" t="s">
        <v>1819</v>
      </c>
      <c r="D198" s="26" t="s">
        <v>1517</v>
      </c>
      <c r="E198" s="99" t="s">
        <v>1265</v>
      </c>
      <c r="F198" s="27"/>
      <c r="G198" s="132" t="s">
        <v>1858</v>
      </c>
      <c r="H198" s="13"/>
      <c r="I198" s="152">
        <v>11528000</v>
      </c>
      <c r="J198" s="164">
        <v>0</v>
      </c>
      <c r="K198" s="95">
        <f t="shared" si="2"/>
        <v>11528000</v>
      </c>
    </row>
    <row r="199" spans="1:11" x14ac:dyDescent="0.25">
      <c r="A199" s="145">
        <v>45362</v>
      </c>
      <c r="B199" s="26" t="s">
        <v>1840</v>
      </c>
      <c r="C199" s="147" t="s">
        <v>1820</v>
      </c>
      <c r="D199" s="26" t="s">
        <v>1439</v>
      </c>
      <c r="E199" s="99" t="s">
        <v>1899</v>
      </c>
      <c r="F199" s="27"/>
      <c r="G199" s="132" t="s">
        <v>1859</v>
      </c>
      <c r="H199" s="13"/>
      <c r="I199" s="152">
        <v>18600000</v>
      </c>
      <c r="J199" s="164">
        <v>0</v>
      </c>
      <c r="K199" s="95">
        <f t="shared" si="2"/>
        <v>18600000</v>
      </c>
    </row>
    <row r="200" spans="1:11" x14ac:dyDescent="0.25">
      <c r="A200" s="145">
        <v>45362</v>
      </c>
      <c r="B200" s="26" t="s">
        <v>1149</v>
      </c>
      <c r="C200" s="147" t="s">
        <v>1452</v>
      </c>
      <c r="D200" s="26" t="s">
        <v>1799</v>
      </c>
      <c r="E200" s="99" t="s">
        <v>1900</v>
      </c>
      <c r="F200" s="27"/>
      <c r="G200" s="132" t="s">
        <v>1860</v>
      </c>
      <c r="H200" s="13"/>
      <c r="I200" s="152">
        <v>25100000</v>
      </c>
      <c r="J200" s="164">
        <v>0</v>
      </c>
      <c r="K200" s="95">
        <f t="shared" si="2"/>
        <v>25100000</v>
      </c>
    </row>
    <row r="201" spans="1:11" x14ac:dyDescent="0.25">
      <c r="A201" s="145">
        <v>45363</v>
      </c>
      <c r="B201" s="26" t="s">
        <v>1511</v>
      </c>
      <c r="C201" s="147" t="s">
        <v>1684</v>
      </c>
      <c r="D201" s="26" t="s">
        <v>1527</v>
      </c>
      <c r="E201" s="99" t="s">
        <v>1901</v>
      </c>
      <c r="F201" s="27"/>
      <c r="G201" s="132" t="s">
        <v>1861</v>
      </c>
      <c r="H201" s="13"/>
      <c r="I201" s="152">
        <v>21012000</v>
      </c>
      <c r="J201" s="164">
        <v>0</v>
      </c>
      <c r="K201" s="95">
        <f t="shared" si="2"/>
        <v>21012000</v>
      </c>
    </row>
    <row r="202" spans="1:11" x14ac:dyDescent="0.25">
      <c r="A202" s="145">
        <v>45363</v>
      </c>
      <c r="B202" s="26" t="s">
        <v>926</v>
      </c>
      <c r="C202" s="147" t="s">
        <v>1715</v>
      </c>
      <c r="D202" s="26" t="s">
        <v>1821</v>
      </c>
      <c r="E202" s="99" t="s">
        <v>1902</v>
      </c>
      <c r="F202" s="27"/>
      <c r="G202" s="132" t="s">
        <v>1862</v>
      </c>
      <c r="H202" s="13"/>
      <c r="I202" s="152">
        <v>29792000</v>
      </c>
      <c r="J202" s="164">
        <v>0</v>
      </c>
      <c r="K202" s="95">
        <f t="shared" si="2"/>
        <v>29792000</v>
      </c>
    </row>
    <row r="203" spans="1:11" x14ac:dyDescent="0.25">
      <c r="A203" s="145">
        <v>45363</v>
      </c>
      <c r="B203" s="26" t="s">
        <v>1073</v>
      </c>
      <c r="C203" s="147" t="s">
        <v>1814</v>
      </c>
      <c r="D203" s="26" t="s">
        <v>1819</v>
      </c>
      <c r="E203" s="99" t="s">
        <v>1265</v>
      </c>
      <c r="F203" s="27"/>
      <c r="G203" s="132" t="s">
        <v>1863</v>
      </c>
      <c r="H203" s="13"/>
      <c r="I203" s="152">
        <v>7952000</v>
      </c>
      <c r="J203" s="164">
        <v>0</v>
      </c>
      <c r="K203" s="95">
        <f t="shared" si="2"/>
        <v>7952000</v>
      </c>
    </row>
    <row r="204" spans="1:11" x14ac:dyDescent="0.25">
      <c r="A204" s="145">
        <v>45364</v>
      </c>
      <c r="B204" s="26" t="s">
        <v>1777</v>
      </c>
      <c r="C204" s="147" t="s">
        <v>1707</v>
      </c>
      <c r="D204" s="26" t="s">
        <v>1822</v>
      </c>
      <c r="E204" s="99" t="s">
        <v>1903</v>
      </c>
      <c r="F204" s="27"/>
      <c r="G204" s="132" t="s">
        <v>1864</v>
      </c>
      <c r="H204" s="13"/>
      <c r="I204" s="152">
        <v>19100000</v>
      </c>
      <c r="J204" s="164">
        <v>0</v>
      </c>
      <c r="K204" s="95">
        <f t="shared" si="2"/>
        <v>19100000</v>
      </c>
    </row>
    <row r="205" spans="1:11" x14ac:dyDescent="0.25">
      <c r="A205" s="145">
        <v>45364</v>
      </c>
      <c r="B205" s="26" t="s">
        <v>1160</v>
      </c>
      <c r="C205" s="147" t="s">
        <v>1449</v>
      </c>
      <c r="D205" s="26" t="s">
        <v>1702</v>
      </c>
      <c r="E205" s="99" t="s">
        <v>1904</v>
      </c>
      <c r="F205" s="27"/>
      <c r="G205" s="132" t="s">
        <v>1865</v>
      </c>
      <c r="H205" s="13"/>
      <c r="I205" s="152">
        <v>32396000</v>
      </c>
      <c r="J205" s="164">
        <v>0</v>
      </c>
      <c r="K205" s="95">
        <f t="shared" si="2"/>
        <v>32396000</v>
      </c>
    </row>
    <row r="206" spans="1:11" x14ac:dyDescent="0.25">
      <c r="A206" s="145">
        <v>45365</v>
      </c>
      <c r="B206" s="26" t="s">
        <v>92</v>
      </c>
      <c r="C206" s="147" t="s">
        <v>1823</v>
      </c>
      <c r="D206" s="26" t="s">
        <v>1824</v>
      </c>
      <c r="E206" s="99" t="s">
        <v>1265</v>
      </c>
      <c r="F206" s="27"/>
      <c r="G206" s="132" t="s">
        <v>1866</v>
      </c>
      <c r="H206" s="13"/>
      <c r="I206" s="152">
        <v>11528000</v>
      </c>
      <c r="J206" s="164">
        <v>0</v>
      </c>
      <c r="K206" s="95">
        <f t="shared" si="2"/>
        <v>11528000</v>
      </c>
    </row>
    <row r="207" spans="1:11" x14ac:dyDescent="0.25">
      <c r="A207" s="145">
        <v>45365</v>
      </c>
      <c r="B207" s="26" t="s">
        <v>1818</v>
      </c>
      <c r="C207" s="147" t="s">
        <v>1825</v>
      </c>
      <c r="D207" s="26" t="s">
        <v>1526</v>
      </c>
      <c r="E207" s="99" t="s">
        <v>1905</v>
      </c>
      <c r="F207" s="27"/>
      <c r="G207" s="132" t="s">
        <v>1867</v>
      </c>
      <c r="H207" s="13"/>
      <c r="I207" s="152">
        <v>40000000</v>
      </c>
      <c r="J207" s="164">
        <v>0</v>
      </c>
      <c r="K207" s="95">
        <f t="shared" si="2"/>
        <v>40000000</v>
      </c>
    </row>
    <row r="208" spans="1:11" x14ac:dyDescent="0.25">
      <c r="A208" s="145">
        <v>45365</v>
      </c>
      <c r="B208" s="26" t="s">
        <v>1418</v>
      </c>
      <c r="C208" s="147" t="s">
        <v>1826</v>
      </c>
      <c r="D208" s="26" t="s">
        <v>1800</v>
      </c>
      <c r="E208" s="99" t="s">
        <v>1906</v>
      </c>
      <c r="F208" s="27"/>
      <c r="G208" s="132" t="s">
        <v>1868</v>
      </c>
      <c r="H208" s="13"/>
      <c r="I208" s="152">
        <v>28452000</v>
      </c>
      <c r="J208" s="164">
        <v>0</v>
      </c>
      <c r="K208" s="95">
        <f t="shared" si="2"/>
        <v>28452000</v>
      </c>
    </row>
    <row r="209" spans="1:11" x14ac:dyDescent="0.25">
      <c r="A209" s="145">
        <v>45366</v>
      </c>
      <c r="B209" s="26" t="s">
        <v>1422</v>
      </c>
      <c r="C209" s="147" t="s">
        <v>1827</v>
      </c>
      <c r="D209" s="26" t="s">
        <v>1827</v>
      </c>
      <c r="E209" s="99" t="s">
        <v>1265</v>
      </c>
      <c r="F209" s="27"/>
      <c r="G209" s="132" t="s">
        <v>1869</v>
      </c>
      <c r="H209" s="13"/>
      <c r="I209" s="152">
        <v>11528000</v>
      </c>
      <c r="J209" s="164">
        <v>0</v>
      </c>
      <c r="K209" s="95">
        <f t="shared" si="2"/>
        <v>11528000</v>
      </c>
    </row>
    <row r="210" spans="1:11" x14ac:dyDescent="0.25">
      <c r="A210" s="145">
        <v>45366</v>
      </c>
      <c r="B210" s="26" t="s">
        <v>924</v>
      </c>
      <c r="C210" s="147" t="s">
        <v>1824</v>
      </c>
      <c r="D210" s="26" t="s">
        <v>1820</v>
      </c>
      <c r="E210" s="99" t="s">
        <v>1907</v>
      </c>
      <c r="F210" s="27"/>
      <c r="G210" s="132" t="s">
        <v>1870</v>
      </c>
      <c r="H210" s="13"/>
      <c r="I210" s="152">
        <v>19092000</v>
      </c>
      <c r="J210" s="164">
        <v>0</v>
      </c>
      <c r="K210" s="95">
        <f t="shared" si="2"/>
        <v>19092000</v>
      </c>
    </row>
    <row r="211" spans="1:11" x14ac:dyDescent="0.25">
      <c r="A211" s="145">
        <v>45369</v>
      </c>
      <c r="B211" s="26" t="s">
        <v>1798</v>
      </c>
      <c r="C211" s="147" t="s">
        <v>1828</v>
      </c>
      <c r="D211" s="26" t="s">
        <v>1536</v>
      </c>
      <c r="E211" s="99" t="s">
        <v>1265</v>
      </c>
      <c r="F211" s="27"/>
      <c r="G211" s="132" t="s">
        <v>1871</v>
      </c>
      <c r="H211" s="13"/>
      <c r="I211" s="152">
        <v>11528000</v>
      </c>
      <c r="J211" s="164">
        <v>0</v>
      </c>
      <c r="K211" s="95">
        <f t="shared" si="2"/>
        <v>11528000</v>
      </c>
    </row>
    <row r="212" spans="1:11" x14ac:dyDescent="0.25">
      <c r="A212" s="145">
        <v>45369</v>
      </c>
      <c r="B212" s="26" t="s">
        <v>1424</v>
      </c>
      <c r="C212" s="147" t="s">
        <v>1561</v>
      </c>
      <c r="D212" s="26" t="s">
        <v>1829</v>
      </c>
      <c r="E212" s="99" t="s">
        <v>1908</v>
      </c>
      <c r="F212" s="27"/>
      <c r="G212" s="132" t="s">
        <v>1872</v>
      </c>
      <c r="H212" s="13"/>
      <c r="I212" s="152">
        <v>28452000</v>
      </c>
      <c r="J212" s="164">
        <v>0</v>
      </c>
      <c r="K212" s="95">
        <f t="shared" si="2"/>
        <v>28452000</v>
      </c>
    </row>
    <row r="213" spans="1:11" x14ac:dyDescent="0.25">
      <c r="A213" s="145">
        <v>45370</v>
      </c>
      <c r="B213" s="26" t="s">
        <v>1429</v>
      </c>
      <c r="C213" s="147" t="s">
        <v>1830</v>
      </c>
      <c r="D213" s="26" t="s">
        <v>1558</v>
      </c>
      <c r="E213" s="99" t="s">
        <v>1909</v>
      </c>
      <c r="F213" s="27"/>
      <c r="G213" s="132" t="s">
        <v>1873</v>
      </c>
      <c r="H213" s="13"/>
      <c r="I213" s="152">
        <v>45000000</v>
      </c>
      <c r="J213" s="164">
        <v>0</v>
      </c>
      <c r="K213" s="95">
        <f t="shared" si="2"/>
        <v>45000000</v>
      </c>
    </row>
    <row r="214" spans="1:11" x14ac:dyDescent="0.25">
      <c r="A214" s="145">
        <v>45370</v>
      </c>
      <c r="B214" s="26" t="s">
        <v>1419</v>
      </c>
      <c r="C214" s="147" t="s">
        <v>1831</v>
      </c>
      <c r="D214" s="26" t="s">
        <v>1832</v>
      </c>
      <c r="E214" s="99" t="s">
        <v>1910</v>
      </c>
      <c r="F214" s="27"/>
      <c r="G214" s="132" t="s">
        <v>1874</v>
      </c>
      <c r="H214" s="13"/>
      <c r="I214" s="152">
        <v>25584000</v>
      </c>
      <c r="J214" s="164">
        <v>0</v>
      </c>
      <c r="K214" s="95">
        <f t="shared" si="2"/>
        <v>25584000</v>
      </c>
    </row>
    <row r="215" spans="1:11" x14ac:dyDescent="0.25">
      <c r="A215" s="145">
        <v>45370</v>
      </c>
      <c r="B215" s="26" t="s">
        <v>1813</v>
      </c>
      <c r="C215" s="147" t="s">
        <v>1572</v>
      </c>
      <c r="D215" s="26" t="s">
        <v>1713</v>
      </c>
      <c r="E215" s="99" t="s">
        <v>1911</v>
      </c>
      <c r="F215" s="27"/>
      <c r="G215" s="132" t="s">
        <v>1875</v>
      </c>
      <c r="H215" s="13"/>
      <c r="I215" s="152">
        <v>33832000</v>
      </c>
      <c r="J215" s="164">
        <v>0</v>
      </c>
      <c r="K215" s="95">
        <f t="shared" si="2"/>
        <v>33832000</v>
      </c>
    </row>
    <row r="216" spans="1:11" x14ac:dyDescent="0.25">
      <c r="A216" s="145">
        <v>45371</v>
      </c>
      <c r="B216" s="26" t="s">
        <v>1814</v>
      </c>
      <c r="C216" s="147" t="s">
        <v>1717</v>
      </c>
      <c r="D216" s="26" t="s">
        <v>1831</v>
      </c>
      <c r="E216" s="99" t="s">
        <v>1912</v>
      </c>
      <c r="F216" s="27"/>
      <c r="G216" s="132" t="s">
        <v>1876</v>
      </c>
      <c r="H216" s="13"/>
      <c r="I216" s="152">
        <v>27488000</v>
      </c>
      <c r="J216" s="164">
        <v>0</v>
      </c>
      <c r="K216" s="95">
        <f t="shared" si="2"/>
        <v>27488000</v>
      </c>
    </row>
    <row r="217" spans="1:11" x14ac:dyDescent="0.25">
      <c r="A217" s="145">
        <v>45371</v>
      </c>
      <c r="B217" s="26" t="s">
        <v>1426</v>
      </c>
      <c r="C217" s="147" t="s">
        <v>1833</v>
      </c>
      <c r="D217" s="26" t="s">
        <v>1834</v>
      </c>
      <c r="E217" s="99" t="s">
        <v>1913</v>
      </c>
      <c r="F217" s="27"/>
      <c r="G217" s="132" t="s">
        <v>1877</v>
      </c>
      <c r="H217" s="13"/>
      <c r="I217" s="152">
        <v>30000000</v>
      </c>
      <c r="J217" s="164">
        <v>0</v>
      </c>
      <c r="K217" s="95">
        <f t="shared" si="2"/>
        <v>30000000</v>
      </c>
    </row>
    <row r="218" spans="1:11" x14ac:dyDescent="0.25">
      <c r="A218" s="145">
        <v>45371</v>
      </c>
      <c r="B218" s="26" t="s">
        <v>118</v>
      </c>
      <c r="C218" s="147" t="s">
        <v>1834</v>
      </c>
      <c r="D218" s="26" t="s">
        <v>1833</v>
      </c>
      <c r="E218" s="99" t="s">
        <v>1914</v>
      </c>
      <c r="F218" s="27"/>
      <c r="G218" s="132" t="s">
        <v>1878</v>
      </c>
      <c r="H218" s="13"/>
      <c r="I218" s="152">
        <v>20000000</v>
      </c>
      <c r="J218" s="164">
        <v>0</v>
      </c>
      <c r="K218" s="95">
        <f t="shared" si="2"/>
        <v>20000000</v>
      </c>
    </row>
    <row r="219" spans="1:11" x14ac:dyDescent="0.25">
      <c r="A219" s="145">
        <v>45371</v>
      </c>
      <c r="B219" s="26" t="s">
        <v>1434</v>
      </c>
      <c r="C219" s="147" t="s">
        <v>1835</v>
      </c>
      <c r="D219" s="26" t="s">
        <v>1835</v>
      </c>
      <c r="E219" s="99" t="s">
        <v>1915</v>
      </c>
      <c r="F219" s="27"/>
      <c r="G219" s="132" t="s">
        <v>1879</v>
      </c>
      <c r="H219" s="13"/>
      <c r="I219" s="152">
        <v>30000000</v>
      </c>
      <c r="J219" s="164">
        <v>0</v>
      </c>
      <c r="K219" s="95">
        <f t="shared" si="2"/>
        <v>30000000</v>
      </c>
    </row>
    <row r="220" spans="1:11" x14ac:dyDescent="0.25">
      <c r="A220" s="145">
        <v>45372</v>
      </c>
      <c r="B220" s="26" t="s">
        <v>1797</v>
      </c>
      <c r="C220" s="147" t="s">
        <v>1564</v>
      </c>
      <c r="D220" s="26" t="s">
        <v>1830</v>
      </c>
      <c r="E220" s="99" t="s">
        <v>1916</v>
      </c>
      <c r="F220" s="27"/>
      <c r="G220" s="132" t="s">
        <v>1880</v>
      </c>
      <c r="H220" s="13"/>
      <c r="I220" s="152">
        <v>20000000</v>
      </c>
      <c r="J220" s="164">
        <v>0</v>
      </c>
      <c r="K220" s="95">
        <f t="shared" si="2"/>
        <v>20000000</v>
      </c>
    </row>
    <row r="221" spans="1:11" x14ac:dyDescent="0.25">
      <c r="A221" s="145">
        <v>45372</v>
      </c>
      <c r="B221" s="26" t="s">
        <v>1817</v>
      </c>
      <c r="C221" s="147" t="s">
        <v>1570</v>
      </c>
      <c r="D221" s="26" t="s">
        <v>1836</v>
      </c>
      <c r="E221" s="99" t="s">
        <v>1917</v>
      </c>
      <c r="F221" s="27"/>
      <c r="G221" s="132" t="s">
        <v>1881</v>
      </c>
      <c r="H221" s="13"/>
      <c r="I221" s="152">
        <v>19092000</v>
      </c>
      <c r="J221" s="164">
        <v>0</v>
      </c>
      <c r="K221" s="95">
        <f t="shared" si="2"/>
        <v>19092000</v>
      </c>
    </row>
    <row r="222" spans="1:11" x14ac:dyDescent="0.25">
      <c r="A222" s="145">
        <v>45372</v>
      </c>
      <c r="B222" s="26" t="s">
        <v>1700</v>
      </c>
      <c r="C222" s="147" t="s">
        <v>1566</v>
      </c>
      <c r="D222" s="26" t="s">
        <v>1837</v>
      </c>
      <c r="E222" s="99" t="s">
        <v>1304</v>
      </c>
      <c r="F222" s="27"/>
      <c r="G222" s="132" t="s">
        <v>1882</v>
      </c>
      <c r="H222" s="13"/>
      <c r="I222" s="152">
        <v>9000000</v>
      </c>
      <c r="J222" s="164">
        <v>0</v>
      </c>
      <c r="K222" s="95">
        <f t="shared" si="2"/>
        <v>9000000</v>
      </c>
    </row>
    <row r="223" spans="1:11" x14ac:dyDescent="0.25">
      <c r="A223" s="145">
        <v>45373</v>
      </c>
      <c r="B223" s="26" t="s">
        <v>1520</v>
      </c>
      <c r="C223" s="147" t="s">
        <v>1836</v>
      </c>
      <c r="D223" s="26" t="s">
        <v>1720</v>
      </c>
      <c r="E223" s="99" t="s">
        <v>1918</v>
      </c>
      <c r="F223" s="27"/>
      <c r="G223" s="132" t="s">
        <v>1883</v>
      </c>
      <c r="H223" s="13"/>
      <c r="I223" s="152">
        <v>21012000</v>
      </c>
      <c r="J223" s="164">
        <v>0</v>
      </c>
      <c r="K223" s="95">
        <f t="shared" si="2"/>
        <v>21012000</v>
      </c>
    </row>
    <row r="224" spans="1:11" x14ac:dyDescent="0.25">
      <c r="A224" s="145">
        <v>45373</v>
      </c>
      <c r="B224" s="26" t="s">
        <v>1841</v>
      </c>
      <c r="C224" s="147" t="s">
        <v>1453</v>
      </c>
      <c r="D224" s="26" t="s">
        <v>1838</v>
      </c>
      <c r="E224" s="99" t="s">
        <v>1919</v>
      </c>
      <c r="F224" s="27"/>
      <c r="G224" s="132" t="s">
        <v>1884</v>
      </c>
      <c r="H224" s="13"/>
      <c r="I224" s="152">
        <v>3873450</v>
      </c>
      <c r="J224" s="164">
        <v>0</v>
      </c>
      <c r="K224" s="95">
        <f t="shared" si="2"/>
        <v>3873450</v>
      </c>
    </row>
    <row r="225" spans="1:11" x14ac:dyDescent="0.25">
      <c r="A225" s="145"/>
      <c r="B225" s="26"/>
      <c r="C225" s="147"/>
      <c r="D225" s="26"/>
      <c r="E225" s="99"/>
      <c r="F225" s="27"/>
      <c r="G225" s="132"/>
      <c r="H225" s="13"/>
      <c r="I225" s="152"/>
      <c r="J225" s="164"/>
      <c r="K225" s="95">
        <f t="shared" si="2"/>
        <v>0</v>
      </c>
    </row>
    <row r="226" spans="1:11" x14ac:dyDescent="0.25">
      <c r="A226" s="145"/>
      <c r="B226" s="26"/>
      <c r="C226" s="147"/>
      <c r="D226" s="26"/>
      <c r="E226" s="99"/>
      <c r="F226" s="27"/>
      <c r="G226" s="132"/>
      <c r="H226" s="13"/>
      <c r="I226" s="152"/>
      <c r="J226" s="164"/>
      <c r="K226" s="95">
        <f t="shared" si="2"/>
        <v>0</v>
      </c>
    </row>
    <row r="227" spans="1:11" x14ac:dyDescent="0.25">
      <c r="A227" s="145"/>
      <c r="B227" s="26"/>
      <c r="C227" s="147"/>
      <c r="D227" s="26"/>
      <c r="E227" s="99"/>
      <c r="F227" s="27"/>
      <c r="G227" s="132"/>
      <c r="H227" s="13"/>
      <c r="I227" s="152"/>
      <c r="J227" s="164"/>
      <c r="K227" s="95">
        <f t="shared" si="2"/>
        <v>0</v>
      </c>
    </row>
    <row r="228" spans="1:11" x14ac:dyDescent="0.25">
      <c r="A228" s="145"/>
      <c r="B228" s="26"/>
      <c r="C228" s="147"/>
      <c r="D228" s="26"/>
      <c r="E228" s="99"/>
      <c r="F228" s="27"/>
      <c r="G228" s="132"/>
      <c r="H228" s="13"/>
      <c r="I228" s="152"/>
      <c r="J228" s="164"/>
      <c r="K228" s="95">
        <f t="shared" si="2"/>
        <v>0</v>
      </c>
    </row>
    <row r="229" spans="1:11" x14ac:dyDescent="0.25">
      <c r="A229" s="145"/>
      <c r="B229" s="26"/>
      <c r="C229" s="147"/>
      <c r="D229" s="26"/>
      <c r="E229" s="99"/>
      <c r="F229" s="27"/>
      <c r="G229" s="132"/>
      <c r="H229" s="13"/>
      <c r="I229" s="152"/>
      <c r="J229" s="164"/>
      <c r="K229" s="95">
        <f t="shared" si="2"/>
        <v>0</v>
      </c>
    </row>
    <row r="230" spans="1:11" x14ac:dyDescent="0.25">
      <c r="A230" s="145"/>
      <c r="B230" s="26"/>
      <c r="C230" s="147"/>
      <c r="D230" s="26"/>
      <c r="E230" s="99"/>
      <c r="F230" s="27"/>
      <c r="G230" s="132"/>
      <c r="H230" s="13"/>
      <c r="I230" s="152"/>
      <c r="J230" s="164"/>
      <c r="K230" s="95">
        <f t="shared" si="2"/>
        <v>0</v>
      </c>
    </row>
    <row r="231" spans="1:11" x14ac:dyDescent="0.25">
      <c r="A231" s="145"/>
      <c r="B231" s="26"/>
      <c r="C231" s="147"/>
      <c r="D231" s="26"/>
      <c r="E231" s="99"/>
      <c r="F231" s="27"/>
      <c r="G231" s="132"/>
      <c r="H231" s="13"/>
      <c r="I231" s="152"/>
      <c r="J231" s="164"/>
      <c r="K231" s="95"/>
    </row>
    <row r="232" spans="1:11" x14ac:dyDescent="0.25">
      <c r="A232" s="145"/>
      <c r="B232" s="26"/>
      <c r="C232" s="147"/>
      <c r="D232" s="26"/>
      <c r="E232" s="99"/>
      <c r="F232" s="27"/>
      <c r="G232" s="132"/>
      <c r="H232" s="13"/>
      <c r="I232" s="152"/>
      <c r="J232" s="164"/>
      <c r="K232" s="95"/>
    </row>
    <row r="233" spans="1:11" x14ac:dyDescent="0.25">
      <c r="A233" s="145"/>
      <c r="B233" s="26"/>
      <c r="C233" s="147"/>
      <c r="D233" s="26"/>
      <c r="E233" s="99"/>
      <c r="F233" s="27"/>
      <c r="G233" s="132"/>
      <c r="H233" s="13"/>
      <c r="I233" s="152"/>
      <c r="J233" s="164"/>
      <c r="K233" s="95"/>
    </row>
    <row r="234" spans="1:11" x14ac:dyDescent="0.25">
      <c r="A234" s="145"/>
      <c r="B234" s="26"/>
      <c r="C234" s="147"/>
      <c r="D234" s="26"/>
      <c r="E234" s="99"/>
      <c r="F234" s="27"/>
      <c r="G234" s="132"/>
      <c r="H234" s="13"/>
      <c r="I234" s="152"/>
      <c r="J234" s="164"/>
      <c r="K234" s="95"/>
    </row>
    <row r="235" spans="1:11" x14ac:dyDescent="0.25">
      <c r="A235" s="145"/>
      <c r="B235" s="26"/>
      <c r="C235" s="147"/>
      <c r="D235" s="26"/>
      <c r="E235" s="99"/>
      <c r="F235" s="27"/>
      <c r="G235" s="132"/>
      <c r="H235" s="13"/>
      <c r="I235" s="152"/>
      <c r="J235" s="164"/>
      <c r="K235" s="95"/>
    </row>
    <row r="236" spans="1:11" x14ac:dyDescent="0.25">
      <c r="A236" s="145"/>
      <c r="B236" s="26"/>
      <c r="C236" s="147"/>
      <c r="D236" s="26"/>
      <c r="E236" s="99"/>
      <c r="F236" s="27"/>
      <c r="G236" s="132"/>
      <c r="H236" s="13"/>
      <c r="I236" s="152"/>
      <c r="J236" s="164"/>
      <c r="K236" s="95"/>
    </row>
    <row r="237" spans="1:11" x14ac:dyDescent="0.25">
      <c r="A237" s="145"/>
      <c r="B237" s="26"/>
      <c r="C237" s="147"/>
      <c r="D237" s="26"/>
      <c r="E237" s="99"/>
      <c r="F237" s="27"/>
      <c r="G237" s="132"/>
      <c r="H237" s="13"/>
      <c r="I237" s="152"/>
      <c r="J237" s="164"/>
      <c r="K237" s="95"/>
    </row>
    <row r="238" spans="1:11" x14ac:dyDescent="0.25">
      <c r="A238" s="145"/>
      <c r="B238" s="26"/>
      <c r="C238" s="147"/>
      <c r="D238" s="26"/>
      <c r="E238" s="99"/>
      <c r="F238" s="27"/>
      <c r="G238" s="132"/>
      <c r="H238" s="13"/>
      <c r="I238" s="152"/>
      <c r="J238" s="164"/>
      <c r="K238" s="95"/>
    </row>
    <row r="239" spans="1:11" x14ac:dyDescent="0.25">
      <c r="A239" s="145"/>
      <c r="B239" s="26"/>
      <c r="C239" s="147"/>
      <c r="D239" s="26"/>
      <c r="E239" s="99"/>
      <c r="F239" s="27"/>
      <c r="G239" s="132"/>
      <c r="H239" s="13"/>
      <c r="I239" s="152"/>
      <c r="J239" s="164"/>
      <c r="K239" s="95"/>
    </row>
    <row r="240" spans="1:11" x14ac:dyDescent="0.25">
      <c r="A240" s="145"/>
      <c r="B240" s="26"/>
      <c r="C240" s="147"/>
      <c r="D240" s="26"/>
      <c r="E240" s="99"/>
      <c r="F240" s="27"/>
      <c r="G240" s="132"/>
      <c r="H240" s="13"/>
      <c r="I240" s="152"/>
      <c r="J240" s="164"/>
      <c r="K240" s="95"/>
    </row>
    <row r="241" spans="1:11" x14ac:dyDescent="0.25">
      <c r="A241" s="145"/>
      <c r="B241" s="26"/>
      <c r="C241" s="147"/>
      <c r="D241" s="26"/>
      <c r="E241" s="99"/>
      <c r="F241" s="27"/>
      <c r="G241" s="132"/>
      <c r="H241" s="13"/>
      <c r="I241" s="152"/>
      <c r="J241" s="164"/>
      <c r="K241" s="95"/>
    </row>
    <row r="242" spans="1:11" x14ac:dyDescent="0.25">
      <c r="A242" s="145"/>
      <c r="B242" s="26"/>
      <c r="C242" s="147"/>
      <c r="D242" s="26"/>
      <c r="E242" s="99"/>
      <c r="F242" s="27"/>
      <c r="G242" s="132"/>
      <c r="H242" s="13"/>
      <c r="I242" s="152"/>
      <c r="J242" s="164"/>
      <c r="K242" s="95"/>
    </row>
    <row r="243" spans="1:11" x14ac:dyDescent="0.25">
      <c r="A243" s="145"/>
      <c r="B243" s="26"/>
      <c r="C243" s="147"/>
      <c r="D243" s="26"/>
      <c r="E243" s="98"/>
      <c r="F243" s="27"/>
      <c r="G243" s="153"/>
      <c r="H243" s="13"/>
      <c r="I243" s="152"/>
      <c r="J243" s="164"/>
      <c r="K243" s="95">
        <f t="shared" si="2"/>
        <v>0</v>
      </c>
    </row>
    <row r="244" spans="1:11" x14ac:dyDescent="0.25">
      <c r="A244" s="145"/>
      <c r="B244" s="26"/>
      <c r="C244" s="147"/>
      <c r="D244" s="26"/>
      <c r="E244" s="98"/>
      <c r="F244" s="27"/>
      <c r="G244" s="132"/>
      <c r="H244" s="13"/>
      <c r="I244" s="152"/>
      <c r="J244" s="164"/>
      <c r="K244" s="95">
        <f t="shared" si="2"/>
        <v>0</v>
      </c>
    </row>
    <row r="245" spans="1:11" x14ac:dyDescent="0.25">
      <c r="A245" s="145"/>
      <c r="B245" s="147"/>
      <c r="C245" s="26"/>
      <c r="D245" s="26"/>
      <c r="E245" s="154"/>
      <c r="F245" s="159"/>
      <c r="G245" s="199"/>
      <c r="H245" s="13"/>
      <c r="I245" s="152"/>
      <c r="J245" s="24"/>
      <c r="K245" s="95">
        <f t="shared" ref="K245:K248" si="3">+I245-J245</f>
        <v>0</v>
      </c>
    </row>
    <row r="246" spans="1:11" x14ac:dyDescent="0.25">
      <c r="A246" s="145"/>
      <c r="B246" s="147"/>
      <c r="C246" s="26"/>
      <c r="D246" s="26"/>
      <c r="E246" s="154"/>
      <c r="F246" s="159"/>
      <c r="G246" s="161"/>
      <c r="H246" s="13"/>
      <c r="I246" s="152"/>
      <c r="J246" s="24"/>
      <c r="K246" s="95">
        <f t="shared" si="3"/>
        <v>0</v>
      </c>
    </row>
    <row r="247" spans="1:11" x14ac:dyDescent="0.25">
      <c r="A247" s="145"/>
      <c r="B247" s="147"/>
      <c r="C247" s="26"/>
      <c r="D247" s="26"/>
      <c r="E247" s="154"/>
      <c r="F247" s="159"/>
      <c r="G247" s="161"/>
      <c r="H247" s="13"/>
      <c r="I247" s="152"/>
      <c r="J247" s="24"/>
      <c r="K247" s="95">
        <f t="shared" si="3"/>
        <v>0</v>
      </c>
    </row>
    <row r="248" spans="1:11" x14ac:dyDescent="0.25">
      <c r="A248" s="145"/>
      <c r="B248" s="147"/>
      <c r="C248" s="26"/>
      <c r="D248" s="26"/>
      <c r="E248" s="154"/>
      <c r="F248" s="159"/>
      <c r="G248" s="161"/>
      <c r="H248" s="13"/>
      <c r="I248" s="152"/>
      <c r="J248" s="24"/>
      <c r="K248" s="95">
        <f t="shared" si="3"/>
        <v>0</v>
      </c>
    </row>
    <row r="249" spans="1:11" x14ac:dyDescent="0.25">
      <c r="A249" s="145"/>
      <c r="B249" s="148"/>
      <c r="C249" s="85"/>
      <c r="D249" s="85"/>
      <c r="E249" s="160"/>
      <c r="F249" s="163"/>
      <c r="G249" s="162"/>
      <c r="H249" s="146"/>
      <c r="I249" s="152"/>
      <c r="J249" s="24"/>
      <c r="K249" s="95">
        <f t="shared" ref="K249" si="4">+I249-J249</f>
        <v>0</v>
      </c>
    </row>
    <row r="250" spans="1:11" x14ac:dyDescent="0.25">
      <c r="A250" s="15"/>
      <c r="B250" s="16"/>
      <c r="C250" s="16"/>
      <c r="D250" s="16"/>
      <c r="E250" s="15"/>
      <c r="F250" s="16"/>
      <c r="G250" s="306" t="s">
        <v>19</v>
      </c>
      <c r="H250" s="307"/>
      <c r="I250" s="179">
        <f>SUM(I54:I249)</f>
        <v>3982082254</v>
      </c>
      <c r="J250" s="179">
        <f>SUM(J54:J249)</f>
        <v>562659131</v>
      </c>
      <c r="K250" s="179">
        <f>SUM(K54:K249)</f>
        <v>3419423123</v>
      </c>
    </row>
    <row r="251" spans="1:11" ht="12.75" customHeight="1" x14ac:dyDescent="0.25">
      <c r="A251" s="15"/>
      <c r="B251" s="16"/>
      <c r="C251" s="16"/>
      <c r="D251" s="16"/>
      <c r="E251" s="15"/>
      <c r="F251" s="20"/>
      <c r="G251" s="16"/>
      <c r="H251" s="16"/>
      <c r="I251" s="180"/>
      <c r="J251" s="20"/>
      <c r="K251" s="21"/>
    </row>
    <row r="252" spans="1:11" ht="24.95" customHeight="1" x14ac:dyDescent="0.25">
      <c r="A252" s="70" t="s">
        <v>38</v>
      </c>
      <c r="B252" s="71" t="s">
        <v>40</v>
      </c>
      <c r="C252" s="70" t="s">
        <v>41</v>
      </c>
      <c r="D252" s="72" t="s">
        <v>39</v>
      </c>
      <c r="E252" s="70" t="s">
        <v>15</v>
      </c>
      <c r="F252" s="70" t="s">
        <v>34</v>
      </c>
      <c r="G252" s="70" t="s">
        <v>16</v>
      </c>
      <c r="H252" s="70" t="s">
        <v>22</v>
      </c>
      <c r="I252" s="70" t="s">
        <v>12</v>
      </c>
      <c r="J252" s="70" t="s">
        <v>23</v>
      </c>
      <c r="K252" s="70" t="s">
        <v>4</v>
      </c>
    </row>
    <row r="253" spans="1:11" ht="24.95" customHeight="1" x14ac:dyDescent="0.25">
      <c r="A253" s="73">
        <v>22810488000</v>
      </c>
      <c r="B253" s="73">
        <v>0</v>
      </c>
      <c r="C253" s="73">
        <v>0</v>
      </c>
      <c r="D253" s="74">
        <f>+A253+B253-C253</f>
        <v>22810488000</v>
      </c>
      <c r="E253" s="74">
        <f>+I250</f>
        <v>3982082254</v>
      </c>
      <c r="F253" s="75">
        <f>+E253/D253</f>
        <v>0.17457242712212032</v>
      </c>
      <c r="G253" s="74">
        <f>+I51</f>
        <v>1799765521</v>
      </c>
      <c r="H253" s="74">
        <f>+D253-E253-G253</f>
        <v>17028640225</v>
      </c>
      <c r="I253" s="181">
        <f>+J250</f>
        <v>562659131</v>
      </c>
      <c r="J253" s="75">
        <f>+I253/D253</f>
        <v>2.4666685386125892E-2</v>
      </c>
      <c r="K253" s="74">
        <f>+K250</f>
        <v>3419423123</v>
      </c>
    </row>
    <row r="254" spans="1:11" x14ac:dyDescent="0.25">
      <c r="A254" s="76">
        <v>1</v>
      </c>
      <c r="B254" s="76">
        <v>2</v>
      </c>
      <c r="C254" s="76">
        <v>3</v>
      </c>
      <c r="D254" s="76" t="s">
        <v>3</v>
      </c>
      <c r="E254" s="76">
        <v>5</v>
      </c>
      <c r="F254" s="76" t="s">
        <v>18</v>
      </c>
      <c r="G254" s="76">
        <v>7</v>
      </c>
      <c r="H254" s="76" t="s">
        <v>9</v>
      </c>
      <c r="I254" s="76">
        <v>9</v>
      </c>
      <c r="J254" s="76" t="s">
        <v>24</v>
      </c>
      <c r="K254" s="76" t="s">
        <v>25</v>
      </c>
    </row>
    <row r="256" spans="1:11" x14ac:dyDescent="0.25">
      <c r="B256" s="63"/>
    </row>
    <row r="257" spans="2:9" x14ac:dyDescent="0.25">
      <c r="B257" s="63"/>
      <c r="I257" s="80"/>
    </row>
    <row r="258" spans="2:9" x14ac:dyDescent="0.25">
      <c r="B258" s="63"/>
    </row>
  </sheetData>
  <mergeCells count="16">
    <mergeCell ref="G250:H250"/>
    <mergeCell ref="G51:H51"/>
    <mergeCell ref="A52:A53"/>
    <mergeCell ref="E52:H52"/>
    <mergeCell ref="I52:I53"/>
    <mergeCell ref="J52:J53"/>
    <mergeCell ref="E53:F53"/>
    <mergeCell ref="G53:H5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0"/>
  <sheetViews>
    <sheetView topLeftCell="A80" workbookViewId="0">
      <selection activeCell="I27" sqref="I2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2"/>
      <c r="F1" s="1"/>
      <c r="G1" s="186"/>
      <c r="H1" s="2"/>
      <c r="I1" s="2"/>
      <c r="J1" s="2"/>
      <c r="K1" s="2"/>
    </row>
    <row r="2" spans="1:11" ht="12.75" customHeight="1" x14ac:dyDescent="0.25">
      <c r="A2" s="2"/>
      <c r="B2" s="2"/>
      <c r="C2" s="2"/>
      <c r="D2" s="2"/>
      <c r="E2" s="2"/>
      <c r="F2" s="2"/>
      <c r="G2" s="186"/>
      <c r="H2" s="2"/>
      <c r="I2" s="2"/>
      <c r="J2" s="2"/>
      <c r="K2" s="66"/>
    </row>
    <row r="3" spans="1:11" ht="15" customHeight="1" x14ac:dyDescent="0.25">
      <c r="A3" s="285" t="s">
        <v>146</v>
      </c>
      <c r="B3" s="285"/>
      <c r="C3" s="285"/>
      <c r="D3" s="285"/>
      <c r="E3" s="285"/>
      <c r="F3" s="285"/>
      <c r="G3" s="285"/>
      <c r="H3" s="285"/>
      <c r="I3" s="285"/>
      <c r="J3" s="285"/>
      <c r="K3" s="68" t="s">
        <v>1413</v>
      </c>
    </row>
    <row r="4" spans="1:11" ht="12.75" customHeight="1" x14ac:dyDescent="0.25">
      <c r="A4" s="4"/>
      <c r="B4" s="4"/>
      <c r="C4" s="4"/>
      <c r="D4" s="4"/>
      <c r="E4" s="4"/>
      <c r="F4" s="4"/>
      <c r="G4" s="188"/>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x14ac:dyDescent="0.25">
      <c r="A7" s="215">
        <v>45334</v>
      </c>
      <c r="B7" s="184"/>
      <c r="C7" s="182"/>
      <c r="D7" s="199" t="s">
        <v>1406</v>
      </c>
      <c r="E7" s="231" t="s">
        <v>1400</v>
      </c>
      <c r="F7" s="284"/>
      <c r="G7" s="96"/>
      <c r="H7" s="94"/>
      <c r="I7" s="214">
        <v>7277038</v>
      </c>
      <c r="J7" s="183"/>
      <c r="K7" s="182"/>
    </row>
    <row r="8" spans="1:11" x14ac:dyDescent="0.25">
      <c r="A8" s="215">
        <v>45337</v>
      </c>
      <c r="B8" s="184"/>
      <c r="C8" s="182"/>
      <c r="D8" s="199" t="s">
        <v>1407</v>
      </c>
      <c r="E8" s="161" t="s">
        <v>1401</v>
      </c>
      <c r="F8" s="96"/>
      <c r="G8" s="96"/>
      <c r="H8" s="94"/>
      <c r="I8" s="214">
        <v>18773800</v>
      </c>
      <c r="J8" s="183"/>
      <c r="K8" s="182"/>
    </row>
    <row r="9" spans="1:11" x14ac:dyDescent="0.25">
      <c r="A9" s="215">
        <v>45336</v>
      </c>
      <c r="B9" s="184"/>
      <c r="C9" s="182"/>
      <c r="D9" s="199" t="s">
        <v>1408</v>
      </c>
      <c r="E9" s="161" t="s">
        <v>1402</v>
      </c>
      <c r="F9" s="96"/>
      <c r="G9" s="96"/>
      <c r="H9" s="94"/>
      <c r="I9" s="214">
        <v>21120000</v>
      </c>
      <c r="J9" s="183"/>
      <c r="K9" s="182"/>
    </row>
    <row r="10" spans="1:11" x14ac:dyDescent="0.25">
      <c r="A10" s="215">
        <v>45358</v>
      </c>
      <c r="B10" s="184"/>
      <c r="C10" s="182"/>
      <c r="D10" s="199" t="s">
        <v>2060</v>
      </c>
      <c r="E10" s="161" t="s">
        <v>2055</v>
      </c>
      <c r="F10" s="96"/>
      <c r="G10" s="96"/>
      <c r="H10" s="94"/>
      <c r="I10" s="214">
        <v>21992000</v>
      </c>
      <c r="J10" s="183"/>
      <c r="K10" s="182"/>
    </row>
    <row r="11" spans="1:11" x14ac:dyDescent="0.25">
      <c r="A11" s="215">
        <v>45324</v>
      </c>
      <c r="B11" s="184"/>
      <c r="C11" s="182"/>
      <c r="D11" s="199" t="s">
        <v>1409</v>
      </c>
      <c r="E11" s="161" t="s">
        <v>1403</v>
      </c>
      <c r="F11" s="96"/>
      <c r="G11" s="96"/>
      <c r="H11" s="94"/>
      <c r="I11" s="214">
        <v>23920000</v>
      </c>
      <c r="J11" s="183"/>
      <c r="K11" s="182"/>
    </row>
    <row r="12" spans="1:11" x14ac:dyDescent="0.25">
      <c r="A12" s="215">
        <v>45356</v>
      </c>
      <c r="B12" s="184"/>
      <c r="C12" s="182"/>
      <c r="D12" s="199" t="s">
        <v>2061</v>
      </c>
      <c r="E12" s="161" t="s">
        <v>2056</v>
      </c>
      <c r="F12" s="96"/>
      <c r="G12" s="96"/>
      <c r="H12" s="94"/>
      <c r="I12" s="214">
        <v>24000000</v>
      </c>
      <c r="J12" s="183"/>
      <c r="K12" s="182"/>
    </row>
    <row r="13" spans="1:11" x14ac:dyDescent="0.25">
      <c r="A13" s="215">
        <v>45336</v>
      </c>
      <c r="B13" s="184"/>
      <c r="C13" s="182"/>
      <c r="D13" s="199" t="s">
        <v>1410</v>
      </c>
      <c r="E13" s="161" t="s">
        <v>1404</v>
      </c>
      <c r="F13" s="96"/>
      <c r="G13" s="96"/>
      <c r="H13" s="94"/>
      <c r="I13" s="214">
        <v>28000000</v>
      </c>
      <c r="J13" s="183"/>
      <c r="K13" s="182"/>
    </row>
    <row r="14" spans="1:11" x14ac:dyDescent="0.25">
      <c r="A14" s="215">
        <v>45324</v>
      </c>
      <c r="B14" s="184"/>
      <c r="C14" s="182"/>
      <c r="D14" s="199" t="s">
        <v>1411</v>
      </c>
      <c r="E14" s="161" t="s">
        <v>1401</v>
      </c>
      <c r="F14" s="96"/>
      <c r="G14" s="96"/>
      <c r="H14" s="94"/>
      <c r="I14" s="214">
        <v>28740000</v>
      </c>
      <c r="J14" s="183"/>
      <c r="K14" s="182"/>
    </row>
    <row r="15" spans="1:11" x14ac:dyDescent="0.25">
      <c r="A15" s="215">
        <v>45370</v>
      </c>
      <c r="B15" s="184"/>
      <c r="C15" s="182"/>
      <c r="D15" s="199" t="s">
        <v>2062</v>
      </c>
      <c r="E15" s="161" t="s">
        <v>2057</v>
      </c>
      <c r="F15" s="96"/>
      <c r="G15" s="96"/>
      <c r="H15" s="94"/>
      <c r="I15" s="214">
        <v>28740000</v>
      </c>
      <c r="J15" s="183"/>
      <c r="K15" s="182"/>
    </row>
    <row r="16" spans="1:11" x14ac:dyDescent="0.25">
      <c r="A16" s="215">
        <v>45335</v>
      </c>
      <c r="B16" s="184"/>
      <c r="C16" s="182"/>
      <c r="D16" s="199" t="s">
        <v>1412</v>
      </c>
      <c r="E16" s="161" t="s">
        <v>1405</v>
      </c>
      <c r="F16" s="96"/>
      <c r="G16" s="96"/>
      <c r="H16" s="94"/>
      <c r="I16" s="214">
        <v>29000000</v>
      </c>
      <c r="J16" s="183"/>
      <c r="K16" s="182"/>
    </row>
    <row r="17" spans="1:11" x14ac:dyDescent="0.25">
      <c r="A17" s="215">
        <v>45370</v>
      </c>
      <c r="B17" s="184"/>
      <c r="C17" s="182"/>
      <c r="D17" s="199" t="s">
        <v>2063</v>
      </c>
      <c r="E17" s="161" t="s">
        <v>2058</v>
      </c>
      <c r="F17" s="96"/>
      <c r="G17" s="96"/>
      <c r="H17" s="94"/>
      <c r="I17" s="214">
        <v>31200000</v>
      </c>
      <c r="J17" s="183"/>
      <c r="K17" s="182"/>
    </row>
    <row r="18" spans="1:11" x14ac:dyDescent="0.25">
      <c r="A18" s="215">
        <v>45365</v>
      </c>
      <c r="B18" s="184"/>
      <c r="C18" s="182"/>
      <c r="D18" s="199" t="s">
        <v>2064</v>
      </c>
      <c r="E18" s="161" t="s">
        <v>2059</v>
      </c>
      <c r="F18" s="96"/>
      <c r="G18" s="96"/>
      <c r="H18" s="94"/>
      <c r="I18" s="214">
        <v>32976000</v>
      </c>
      <c r="J18" s="183"/>
      <c r="K18" s="182"/>
    </row>
    <row r="19" spans="1:11" x14ac:dyDescent="0.25">
      <c r="A19" s="215">
        <v>45343</v>
      </c>
      <c r="B19" s="184"/>
      <c r="C19" s="182"/>
      <c r="D19" s="199" t="s">
        <v>1370</v>
      </c>
      <c r="E19" s="161" t="s">
        <v>1365</v>
      </c>
      <c r="F19" s="96"/>
      <c r="G19" s="96"/>
      <c r="H19" s="94"/>
      <c r="I19" s="214">
        <v>227862236</v>
      </c>
      <c r="J19" s="183"/>
      <c r="K19" s="182"/>
    </row>
    <row r="20" spans="1:11" x14ac:dyDescent="0.25">
      <c r="A20" s="215">
        <v>45343</v>
      </c>
      <c r="B20" s="184"/>
      <c r="C20" s="182"/>
      <c r="D20" s="199" t="s">
        <v>1370</v>
      </c>
      <c r="E20" s="161" t="s">
        <v>1365</v>
      </c>
      <c r="F20" s="96"/>
      <c r="G20" s="96"/>
      <c r="H20" s="94"/>
      <c r="I20" s="214">
        <v>227862236</v>
      </c>
      <c r="J20" s="183"/>
      <c r="K20" s="182"/>
    </row>
    <row r="21" spans="1:11" x14ac:dyDescent="0.25">
      <c r="A21" s="215"/>
      <c r="B21" s="184"/>
      <c r="C21" s="182"/>
      <c r="D21" s="199"/>
      <c r="E21" s="161"/>
      <c r="F21" s="96"/>
      <c r="G21" s="96"/>
      <c r="H21" s="94"/>
      <c r="I21" s="214"/>
      <c r="J21" s="183"/>
      <c r="K21" s="182"/>
    </row>
    <row r="22" spans="1:11" x14ac:dyDescent="0.25">
      <c r="A22" s="215"/>
      <c r="B22" s="184"/>
      <c r="C22" s="182"/>
      <c r="D22" s="199"/>
      <c r="E22" s="161"/>
      <c r="F22" s="96"/>
      <c r="G22" s="96"/>
      <c r="H22" s="94"/>
      <c r="I22" s="214"/>
      <c r="J22" s="183"/>
      <c r="K22" s="182"/>
    </row>
    <row r="23" spans="1:11" x14ac:dyDescent="0.25">
      <c r="A23" s="211"/>
      <c r="B23" s="184"/>
      <c r="C23" s="182"/>
      <c r="D23" s="213"/>
      <c r="E23" s="161"/>
      <c r="F23" s="96"/>
      <c r="G23" s="96"/>
      <c r="H23" s="94"/>
      <c r="I23" s="214"/>
      <c r="J23" s="183"/>
      <c r="K23" s="182"/>
    </row>
    <row r="24" spans="1:11" x14ac:dyDescent="0.25">
      <c r="A24" s="211"/>
      <c r="B24" s="184"/>
      <c r="C24" s="182"/>
      <c r="D24" s="213"/>
      <c r="E24" s="161"/>
      <c r="F24" s="96"/>
      <c r="G24" s="96"/>
      <c r="H24" s="94"/>
      <c r="I24" s="214"/>
      <c r="J24" s="183"/>
      <c r="K24" s="182"/>
    </row>
    <row r="25" spans="1:11" x14ac:dyDescent="0.25">
      <c r="A25" s="211"/>
      <c r="B25" s="184"/>
      <c r="C25" s="182"/>
      <c r="D25" s="213"/>
      <c r="E25" s="161"/>
      <c r="F25" s="96"/>
      <c r="G25" s="96"/>
      <c r="H25" s="94"/>
      <c r="I25" s="214"/>
      <c r="J25" s="183"/>
      <c r="K25" s="182"/>
    </row>
    <row r="26" spans="1:11" ht="15" customHeight="1" x14ac:dyDescent="0.25">
      <c r="A26" s="211"/>
      <c r="B26" s="7"/>
      <c r="C26" s="8"/>
      <c r="D26" s="213"/>
      <c r="E26" s="162"/>
      <c r="F26" s="4"/>
      <c r="G26" s="189"/>
      <c r="H26" s="10"/>
      <c r="I26" s="214"/>
      <c r="J26" s="7"/>
      <c r="K26" s="8"/>
    </row>
    <row r="27" spans="1:11" x14ac:dyDescent="0.25">
      <c r="A27" s="15"/>
      <c r="B27" s="16"/>
      <c r="C27" s="16"/>
      <c r="D27" s="16"/>
      <c r="E27" s="16"/>
      <c r="F27" s="16"/>
      <c r="G27" s="306" t="s">
        <v>19</v>
      </c>
      <c r="H27" s="307"/>
      <c r="I27" s="17">
        <f>SUM(I7:I26)</f>
        <v>751463310</v>
      </c>
      <c r="J27" s="18"/>
      <c r="K27" s="19"/>
    </row>
    <row r="28" spans="1:11" x14ac:dyDescent="0.25">
      <c r="A28" s="288" t="s">
        <v>5</v>
      </c>
      <c r="B28" s="30" t="s">
        <v>13</v>
      </c>
      <c r="C28" s="33" t="s">
        <v>20</v>
      </c>
      <c r="D28" s="22" t="s">
        <v>20</v>
      </c>
      <c r="E28" s="303" t="s">
        <v>15</v>
      </c>
      <c r="F28" s="304"/>
      <c r="G28" s="304"/>
      <c r="H28" s="305"/>
      <c r="I28" s="288" t="s">
        <v>7</v>
      </c>
      <c r="J28" s="288" t="s">
        <v>6</v>
      </c>
      <c r="K28" s="33" t="s">
        <v>0</v>
      </c>
    </row>
    <row r="29" spans="1:11" x14ac:dyDescent="0.25">
      <c r="A29" s="289"/>
      <c r="B29" s="34" t="s">
        <v>14</v>
      </c>
      <c r="C29" s="34" t="s">
        <v>11</v>
      </c>
      <c r="D29" s="34" t="s">
        <v>10</v>
      </c>
      <c r="E29" s="303" t="s">
        <v>2</v>
      </c>
      <c r="F29" s="305"/>
      <c r="G29" s="303" t="s">
        <v>8</v>
      </c>
      <c r="H29" s="305"/>
      <c r="I29" s="289"/>
      <c r="J29" s="289"/>
      <c r="K29" s="34" t="s">
        <v>1</v>
      </c>
    </row>
    <row r="30" spans="1:11" ht="12.75" customHeight="1" x14ac:dyDescent="0.25">
      <c r="A30" s="23">
        <v>45306</v>
      </c>
      <c r="B30" s="93" t="s">
        <v>487</v>
      </c>
      <c r="C30" s="64" t="s">
        <v>459</v>
      </c>
      <c r="D30" s="64" t="s">
        <v>459</v>
      </c>
      <c r="E30" s="193" t="s">
        <v>468</v>
      </c>
      <c r="F30" s="8"/>
      <c r="G30" s="206" t="s">
        <v>461</v>
      </c>
      <c r="H30" s="8"/>
      <c r="I30" s="24">
        <v>1083333</v>
      </c>
      <c r="J30" s="238">
        <v>1083333</v>
      </c>
      <c r="K30" s="24">
        <f>+I30-J30</f>
        <v>0</v>
      </c>
    </row>
    <row r="31" spans="1:11" x14ac:dyDescent="0.25">
      <c r="A31" s="23">
        <v>45308</v>
      </c>
      <c r="B31" s="26" t="s">
        <v>190</v>
      </c>
      <c r="C31" s="65" t="s">
        <v>170</v>
      </c>
      <c r="D31" s="65" t="s">
        <v>120</v>
      </c>
      <c r="E31" s="193" t="s">
        <v>206</v>
      </c>
      <c r="F31" s="27"/>
      <c r="G31" s="207" t="s">
        <v>152</v>
      </c>
      <c r="H31" s="28"/>
      <c r="I31" s="24">
        <v>10480196</v>
      </c>
      <c r="J31" s="238">
        <v>0</v>
      </c>
      <c r="K31" s="24">
        <f t="shared" ref="K31:K91" si="0">+I31-J31</f>
        <v>10480196</v>
      </c>
    </row>
    <row r="32" spans="1:11" x14ac:dyDescent="0.25">
      <c r="A32" s="23">
        <v>45321</v>
      </c>
      <c r="B32" s="26" t="s">
        <v>196</v>
      </c>
      <c r="C32" s="65" t="s">
        <v>476</v>
      </c>
      <c r="D32" s="65" t="s">
        <v>477</v>
      </c>
      <c r="E32" s="193" t="s">
        <v>469</v>
      </c>
      <c r="F32" s="27"/>
      <c r="G32" s="207" t="s">
        <v>462</v>
      </c>
      <c r="H32" s="28"/>
      <c r="I32" s="24">
        <v>16000000</v>
      </c>
      <c r="J32" s="238">
        <v>8000000</v>
      </c>
      <c r="K32" s="24">
        <f t="shared" si="0"/>
        <v>8000000</v>
      </c>
    </row>
    <row r="33" spans="1:11" x14ac:dyDescent="0.25">
      <c r="A33" s="23">
        <v>45321</v>
      </c>
      <c r="B33" s="26" t="s">
        <v>488</v>
      </c>
      <c r="C33" s="65" t="s">
        <v>478</v>
      </c>
      <c r="D33" s="65" t="s">
        <v>454</v>
      </c>
      <c r="E33" s="193" t="s">
        <v>470</v>
      </c>
      <c r="F33" s="27"/>
      <c r="G33" s="207" t="s">
        <v>463</v>
      </c>
      <c r="H33" s="28"/>
      <c r="I33" s="24">
        <v>9108000</v>
      </c>
      <c r="J33" s="238">
        <v>4554000</v>
      </c>
      <c r="K33" s="24">
        <f t="shared" si="0"/>
        <v>4554000</v>
      </c>
    </row>
    <row r="34" spans="1:11" x14ac:dyDescent="0.25">
      <c r="A34" s="23">
        <v>45321</v>
      </c>
      <c r="B34" s="26" t="s">
        <v>487</v>
      </c>
      <c r="C34" s="65" t="s">
        <v>479</v>
      </c>
      <c r="D34" s="65" t="s">
        <v>480</v>
      </c>
      <c r="E34" s="193" t="s">
        <v>471</v>
      </c>
      <c r="F34" s="27"/>
      <c r="G34" s="207" t="s">
        <v>461</v>
      </c>
      <c r="H34" s="28"/>
      <c r="I34" s="24">
        <v>18000000</v>
      </c>
      <c r="J34" s="238">
        <v>9000000</v>
      </c>
      <c r="K34" s="24">
        <f t="shared" si="0"/>
        <v>9000000</v>
      </c>
    </row>
    <row r="35" spans="1:11" x14ac:dyDescent="0.25">
      <c r="A35" s="23">
        <v>45321</v>
      </c>
      <c r="B35" s="26" t="s">
        <v>489</v>
      </c>
      <c r="C35" s="65" t="s">
        <v>481</v>
      </c>
      <c r="D35" s="65" t="s">
        <v>482</v>
      </c>
      <c r="E35" s="193" t="s">
        <v>472</v>
      </c>
      <c r="F35" s="27"/>
      <c r="G35" s="207" t="s">
        <v>464</v>
      </c>
      <c r="H35" s="28"/>
      <c r="I35" s="24">
        <v>9028000</v>
      </c>
      <c r="J35" s="238">
        <v>4514000</v>
      </c>
      <c r="K35" s="24">
        <f t="shared" si="0"/>
        <v>4514000</v>
      </c>
    </row>
    <row r="36" spans="1:11" x14ac:dyDescent="0.25">
      <c r="A36" s="23">
        <v>45321</v>
      </c>
      <c r="B36" s="26" t="s">
        <v>490</v>
      </c>
      <c r="C36" s="65" t="s">
        <v>483</v>
      </c>
      <c r="D36" s="65" t="s">
        <v>484</v>
      </c>
      <c r="E36" s="193" t="s">
        <v>473</v>
      </c>
      <c r="F36" s="27"/>
      <c r="G36" s="207" t="s">
        <v>465</v>
      </c>
      <c r="H36" s="28"/>
      <c r="I36" s="24">
        <v>10400000</v>
      </c>
      <c r="J36" s="238">
        <v>5200000</v>
      </c>
      <c r="K36" s="24">
        <f t="shared" si="0"/>
        <v>5200000</v>
      </c>
    </row>
    <row r="37" spans="1:11" x14ac:dyDescent="0.25">
      <c r="A37" s="23">
        <v>45321</v>
      </c>
      <c r="B37" s="26" t="s">
        <v>491</v>
      </c>
      <c r="C37" s="65" t="s">
        <v>485</v>
      </c>
      <c r="D37" s="65" t="s">
        <v>230</v>
      </c>
      <c r="E37" s="193" t="s">
        <v>474</v>
      </c>
      <c r="F37" s="27"/>
      <c r="G37" s="207" t="s">
        <v>466</v>
      </c>
      <c r="H37" s="28"/>
      <c r="I37" s="24">
        <v>6210000</v>
      </c>
      <c r="J37" s="238">
        <v>3105000</v>
      </c>
      <c r="K37" s="24">
        <f t="shared" si="0"/>
        <v>3105000</v>
      </c>
    </row>
    <row r="38" spans="1:11" x14ac:dyDescent="0.25">
      <c r="A38" s="23">
        <v>45322</v>
      </c>
      <c r="B38" s="26" t="s">
        <v>281</v>
      </c>
      <c r="C38" s="65" t="s">
        <v>322</v>
      </c>
      <c r="D38" s="65" t="s">
        <v>486</v>
      </c>
      <c r="E38" s="193" t="s">
        <v>475</v>
      </c>
      <c r="F38" s="27"/>
      <c r="G38" s="207" t="s">
        <v>467</v>
      </c>
      <c r="H38" s="28"/>
      <c r="I38" s="24">
        <v>24074800</v>
      </c>
      <c r="J38" s="238">
        <v>6018700</v>
      </c>
      <c r="K38" s="24">
        <f t="shared" si="0"/>
        <v>18056100</v>
      </c>
    </row>
    <row r="39" spans="1:11" x14ac:dyDescent="0.25">
      <c r="A39" s="23">
        <v>45324</v>
      </c>
      <c r="B39" s="26" t="s">
        <v>97</v>
      </c>
      <c r="C39" s="65" t="s">
        <v>539</v>
      </c>
      <c r="D39" s="65" t="s">
        <v>731</v>
      </c>
      <c r="E39" s="193" t="s">
        <v>1334</v>
      </c>
      <c r="F39" s="27"/>
      <c r="G39" s="207" t="s">
        <v>1315</v>
      </c>
      <c r="H39" s="28"/>
      <c r="I39" s="24">
        <v>48000000</v>
      </c>
      <c r="J39" s="238">
        <v>10400000</v>
      </c>
      <c r="K39" s="24">
        <f t="shared" si="0"/>
        <v>37600000</v>
      </c>
    </row>
    <row r="40" spans="1:11" x14ac:dyDescent="0.25">
      <c r="A40" s="23">
        <v>45324</v>
      </c>
      <c r="B40" s="26" t="s">
        <v>292</v>
      </c>
      <c r="C40" s="65" t="s">
        <v>747</v>
      </c>
      <c r="D40" s="65" t="s">
        <v>773</v>
      </c>
      <c r="E40" s="193" t="s">
        <v>1335</v>
      </c>
      <c r="F40" s="27"/>
      <c r="G40" s="207" t="s">
        <v>1316</v>
      </c>
      <c r="H40" s="28"/>
      <c r="I40" s="24">
        <v>48000000</v>
      </c>
      <c r="J40" s="238">
        <v>10400000</v>
      </c>
      <c r="K40" s="24">
        <f t="shared" si="0"/>
        <v>37600000</v>
      </c>
    </row>
    <row r="41" spans="1:11" x14ac:dyDescent="0.25">
      <c r="A41" s="23">
        <v>45324</v>
      </c>
      <c r="B41" s="26" t="s">
        <v>121</v>
      </c>
      <c r="C41" s="65" t="s">
        <v>520</v>
      </c>
      <c r="D41" s="65" t="s">
        <v>98</v>
      </c>
      <c r="E41" s="193" t="s">
        <v>1336</v>
      </c>
      <c r="F41" s="27"/>
      <c r="G41" s="207" t="s">
        <v>1317</v>
      </c>
      <c r="H41" s="28"/>
      <c r="I41" s="24">
        <v>48000000</v>
      </c>
      <c r="J41" s="238">
        <v>10400000</v>
      </c>
      <c r="K41" s="24">
        <f t="shared" si="0"/>
        <v>37600000</v>
      </c>
    </row>
    <row r="42" spans="1:11" x14ac:dyDescent="0.25">
      <c r="A42" s="23">
        <v>45330</v>
      </c>
      <c r="B42" s="26" t="s">
        <v>519</v>
      </c>
      <c r="C42" s="65" t="s">
        <v>535</v>
      </c>
      <c r="D42" s="65" t="s">
        <v>878</v>
      </c>
      <c r="E42" s="193" t="s">
        <v>1337</v>
      </c>
      <c r="F42" s="27"/>
      <c r="G42" s="207" t="s">
        <v>1318</v>
      </c>
      <c r="H42" s="28"/>
      <c r="I42" s="24">
        <v>42000000</v>
      </c>
      <c r="J42" s="238">
        <v>0</v>
      </c>
      <c r="K42" s="24">
        <f t="shared" si="0"/>
        <v>42000000</v>
      </c>
    </row>
    <row r="43" spans="1:11" x14ac:dyDescent="0.25">
      <c r="A43" s="23">
        <v>45330</v>
      </c>
      <c r="B43" s="26" t="s">
        <v>768</v>
      </c>
      <c r="C43" s="65" t="s">
        <v>852</v>
      </c>
      <c r="D43" s="65" t="s">
        <v>1312</v>
      </c>
      <c r="E43" s="193" t="s">
        <v>1338</v>
      </c>
      <c r="F43" s="27"/>
      <c r="G43" s="207" t="s">
        <v>1319</v>
      </c>
      <c r="H43" s="28"/>
      <c r="I43" s="24">
        <v>32000000</v>
      </c>
      <c r="J43" s="238">
        <v>6133333</v>
      </c>
      <c r="K43" s="24">
        <f t="shared" si="0"/>
        <v>25866667</v>
      </c>
    </row>
    <row r="44" spans="1:11" x14ac:dyDescent="0.25">
      <c r="A44" s="23">
        <v>45335</v>
      </c>
      <c r="B44" s="26" t="s">
        <v>770</v>
      </c>
      <c r="C44" s="65" t="s">
        <v>752</v>
      </c>
      <c r="D44" s="65" t="s">
        <v>1163</v>
      </c>
      <c r="E44" s="193" t="s">
        <v>1339</v>
      </c>
      <c r="F44" s="27"/>
      <c r="G44" s="207" t="s">
        <v>1320</v>
      </c>
      <c r="H44" s="28"/>
      <c r="I44" s="24">
        <v>16618000</v>
      </c>
      <c r="J44" s="238">
        <v>2492700</v>
      </c>
      <c r="K44" s="24">
        <f t="shared" si="0"/>
        <v>14125300</v>
      </c>
    </row>
    <row r="45" spans="1:11" x14ac:dyDescent="0.25">
      <c r="A45" s="23">
        <v>45335</v>
      </c>
      <c r="B45" s="26" t="s">
        <v>561</v>
      </c>
      <c r="C45" s="65" t="s">
        <v>1162</v>
      </c>
      <c r="D45" s="65" t="s">
        <v>1060</v>
      </c>
      <c r="E45" s="193" t="s">
        <v>1340</v>
      </c>
      <c r="F45" s="27"/>
      <c r="G45" s="207" t="s">
        <v>1321</v>
      </c>
      <c r="H45" s="28"/>
      <c r="I45" s="24">
        <v>28000000</v>
      </c>
      <c r="J45" s="238">
        <v>3966666</v>
      </c>
      <c r="K45" s="24">
        <f t="shared" si="0"/>
        <v>24033334</v>
      </c>
    </row>
    <row r="46" spans="1:11" x14ac:dyDescent="0.25">
      <c r="A46" s="23">
        <v>45335</v>
      </c>
      <c r="B46" s="26" t="s">
        <v>538</v>
      </c>
      <c r="C46" s="65" t="s">
        <v>568</v>
      </c>
      <c r="D46" s="65" t="s">
        <v>580</v>
      </c>
      <c r="E46" s="193" t="s">
        <v>1341</v>
      </c>
      <c r="F46" s="27"/>
      <c r="G46" s="207" t="s">
        <v>1322</v>
      </c>
      <c r="H46" s="28"/>
      <c r="I46" s="24">
        <v>1092722962</v>
      </c>
      <c r="J46" s="238">
        <v>0</v>
      </c>
      <c r="K46" s="24">
        <f t="shared" si="0"/>
        <v>1092722962</v>
      </c>
    </row>
    <row r="47" spans="1:11" x14ac:dyDescent="0.25">
      <c r="A47" s="23">
        <v>45336</v>
      </c>
      <c r="B47" s="26" t="s">
        <v>1132</v>
      </c>
      <c r="C47" s="65" t="s">
        <v>855</v>
      </c>
      <c r="D47" s="65" t="s">
        <v>114</v>
      </c>
      <c r="E47" s="193" t="s">
        <v>1342</v>
      </c>
      <c r="F47" s="27"/>
      <c r="G47" s="207" t="s">
        <v>1323</v>
      </c>
      <c r="H47" s="28"/>
      <c r="I47" s="24">
        <v>20160000</v>
      </c>
      <c r="J47" s="238">
        <v>2688000</v>
      </c>
      <c r="K47" s="24">
        <f t="shared" si="0"/>
        <v>17472000</v>
      </c>
    </row>
    <row r="48" spans="1:11" x14ac:dyDescent="0.25">
      <c r="A48" s="23">
        <v>45336</v>
      </c>
      <c r="B48" s="26" t="s">
        <v>1135</v>
      </c>
      <c r="C48" s="65" t="s">
        <v>1312</v>
      </c>
      <c r="D48" s="65" t="s">
        <v>1061</v>
      </c>
      <c r="E48" s="193" t="s">
        <v>1343</v>
      </c>
      <c r="F48" s="27"/>
      <c r="G48" s="207" t="s">
        <v>1324</v>
      </c>
      <c r="H48" s="28"/>
      <c r="I48" s="24">
        <v>29000000</v>
      </c>
      <c r="J48" s="238">
        <v>4108333</v>
      </c>
      <c r="K48" s="24">
        <f t="shared" si="0"/>
        <v>24891667</v>
      </c>
    </row>
    <row r="49" spans="1:12" x14ac:dyDescent="0.25">
      <c r="A49" s="23">
        <v>45336</v>
      </c>
      <c r="B49" s="26" t="s">
        <v>535</v>
      </c>
      <c r="C49" s="65" t="s">
        <v>1313</v>
      </c>
      <c r="D49" s="65" t="s">
        <v>1079</v>
      </c>
      <c r="E49" s="193" t="s">
        <v>1344</v>
      </c>
      <c r="F49" s="27"/>
      <c r="G49" s="207" t="s">
        <v>1325</v>
      </c>
      <c r="H49" s="28"/>
      <c r="I49" s="24">
        <v>27200000</v>
      </c>
      <c r="J49" s="238">
        <v>3853333</v>
      </c>
      <c r="K49" s="24">
        <f t="shared" si="0"/>
        <v>23346667</v>
      </c>
    </row>
    <row r="50" spans="1:12" x14ac:dyDescent="0.25">
      <c r="A50" s="23">
        <v>45337</v>
      </c>
      <c r="B50" s="26" t="s">
        <v>851</v>
      </c>
      <c r="C50" s="65" t="s">
        <v>560</v>
      </c>
      <c r="D50" s="65" t="s">
        <v>784</v>
      </c>
      <c r="E50" s="193" t="s">
        <v>1345</v>
      </c>
      <c r="F50" s="27"/>
      <c r="G50" s="207" t="s">
        <v>1326</v>
      </c>
      <c r="H50" s="28"/>
      <c r="I50" s="24">
        <v>12472000</v>
      </c>
      <c r="J50" s="238">
        <v>1662933</v>
      </c>
      <c r="K50" s="24">
        <f t="shared" si="0"/>
        <v>10809067</v>
      </c>
    </row>
    <row r="51" spans="1:12" x14ac:dyDescent="0.25">
      <c r="A51" s="23">
        <v>45337</v>
      </c>
      <c r="B51" s="26" t="s">
        <v>1140</v>
      </c>
      <c r="C51" s="65" t="s">
        <v>753</v>
      </c>
      <c r="D51" s="65" t="s">
        <v>864</v>
      </c>
      <c r="E51" s="193" t="s">
        <v>1346</v>
      </c>
      <c r="F51" s="27"/>
      <c r="G51" s="207" t="s">
        <v>1327</v>
      </c>
      <c r="H51" s="28"/>
      <c r="I51" s="24">
        <v>21800000</v>
      </c>
      <c r="J51" s="238">
        <v>2906666</v>
      </c>
      <c r="K51" s="24">
        <f t="shared" si="0"/>
        <v>18893334</v>
      </c>
    </row>
    <row r="52" spans="1:12" x14ac:dyDescent="0.25">
      <c r="A52" s="23">
        <v>45337</v>
      </c>
      <c r="B52" s="26" t="s">
        <v>852</v>
      </c>
      <c r="C52" s="65" t="s">
        <v>542</v>
      </c>
      <c r="D52" s="65" t="s">
        <v>866</v>
      </c>
      <c r="E52" s="193" t="s">
        <v>1347</v>
      </c>
      <c r="F52" s="27"/>
      <c r="G52" s="207" t="s">
        <v>1328</v>
      </c>
      <c r="H52" s="28"/>
      <c r="I52" s="24">
        <v>28740000</v>
      </c>
      <c r="J52" s="238">
        <v>3592500</v>
      </c>
      <c r="K52" s="24">
        <f t="shared" si="0"/>
        <v>25147500</v>
      </c>
    </row>
    <row r="53" spans="1:12" x14ac:dyDescent="0.25">
      <c r="A53" s="23">
        <v>45337</v>
      </c>
      <c r="B53" s="26" t="s">
        <v>775</v>
      </c>
      <c r="C53" s="65" t="s">
        <v>1135</v>
      </c>
      <c r="D53" s="65" t="s">
        <v>99</v>
      </c>
      <c r="E53" s="193" t="s">
        <v>1346</v>
      </c>
      <c r="F53" s="27"/>
      <c r="G53" s="207" t="s">
        <v>1329</v>
      </c>
      <c r="H53" s="28"/>
      <c r="I53" s="24">
        <v>24000000</v>
      </c>
      <c r="J53" s="238">
        <v>3000000</v>
      </c>
      <c r="K53" s="24">
        <f t="shared" si="0"/>
        <v>21000000</v>
      </c>
    </row>
    <row r="54" spans="1:12" x14ac:dyDescent="0.25">
      <c r="A54" s="23">
        <v>45344</v>
      </c>
      <c r="B54" s="26" t="s">
        <v>794</v>
      </c>
      <c r="C54" s="65" t="s">
        <v>758</v>
      </c>
      <c r="D54" s="65" t="s">
        <v>582</v>
      </c>
      <c r="E54" s="193" t="s">
        <v>1348</v>
      </c>
      <c r="F54" s="27"/>
      <c r="G54" s="207" t="s">
        <v>1330</v>
      </c>
      <c r="H54" s="28"/>
      <c r="I54" s="24">
        <v>28000000</v>
      </c>
      <c r="J54" s="238">
        <v>2100000</v>
      </c>
      <c r="K54" s="24">
        <f t="shared" si="0"/>
        <v>25900000</v>
      </c>
    </row>
    <row r="55" spans="1:12" x14ac:dyDescent="0.25">
      <c r="A55" s="23">
        <v>45350</v>
      </c>
      <c r="B55" s="26" t="s">
        <v>865</v>
      </c>
      <c r="C55" s="65" t="s">
        <v>607</v>
      </c>
      <c r="D55" s="65" t="s">
        <v>789</v>
      </c>
      <c r="E55" s="193" t="s">
        <v>1349</v>
      </c>
      <c r="F55" s="27"/>
      <c r="G55" s="207" t="s">
        <v>1331</v>
      </c>
      <c r="H55" s="28"/>
      <c r="I55" s="24">
        <v>29579433</v>
      </c>
      <c r="J55" s="238">
        <v>0</v>
      </c>
      <c r="K55" s="24">
        <f t="shared" si="0"/>
        <v>29579433</v>
      </c>
    </row>
    <row r="56" spans="1:12" x14ac:dyDescent="0.25">
      <c r="A56" s="23">
        <v>45350</v>
      </c>
      <c r="B56" s="26" t="s">
        <v>881</v>
      </c>
      <c r="C56" s="65" t="s">
        <v>1314</v>
      </c>
      <c r="D56" s="65" t="s">
        <v>614</v>
      </c>
      <c r="E56" s="193" t="s">
        <v>1350</v>
      </c>
      <c r="F56" s="27"/>
      <c r="G56" s="207" t="s">
        <v>1332</v>
      </c>
      <c r="H56" s="28"/>
      <c r="I56" s="24">
        <v>18773800</v>
      </c>
      <c r="J56" s="238">
        <v>0</v>
      </c>
      <c r="K56" s="24">
        <f t="shared" si="0"/>
        <v>18773800</v>
      </c>
    </row>
    <row r="57" spans="1:12" x14ac:dyDescent="0.25">
      <c r="A57" s="23">
        <v>45351</v>
      </c>
      <c r="B57" s="26" t="s">
        <v>1028</v>
      </c>
      <c r="C57" s="65" t="s">
        <v>128</v>
      </c>
      <c r="D57" s="65" t="s">
        <v>1158</v>
      </c>
      <c r="E57" s="193" t="s">
        <v>1351</v>
      </c>
      <c r="F57" s="27"/>
      <c r="G57" s="207" t="s">
        <v>1333</v>
      </c>
      <c r="H57" s="28"/>
      <c r="I57" s="24">
        <v>28740000</v>
      </c>
      <c r="J57" s="238">
        <v>0</v>
      </c>
      <c r="K57" s="24">
        <f t="shared" si="0"/>
        <v>28740000</v>
      </c>
    </row>
    <row r="58" spans="1:12" x14ac:dyDescent="0.25">
      <c r="A58" s="23">
        <v>45352</v>
      </c>
      <c r="B58" s="26" t="s">
        <v>1145</v>
      </c>
      <c r="C58" s="65" t="s">
        <v>1074</v>
      </c>
      <c r="D58" s="65" t="s">
        <v>92</v>
      </c>
      <c r="E58" s="193" t="s">
        <v>1947</v>
      </c>
      <c r="F58" s="27"/>
      <c r="G58" s="207" t="s">
        <v>1926</v>
      </c>
      <c r="H58" s="28"/>
      <c r="I58" s="24">
        <v>18773800</v>
      </c>
      <c r="J58" s="238">
        <v>0</v>
      </c>
      <c r="K58" s="24">
        <f t="shared" si="0"/>
        <v>18773800</v>
      </c>
    </row>
    <row r="59" spans="1:12" x14ac:dyDescent="0.25">
      <c r="A59" s="23">
        <v>45355</v>
      </c>
      <c r="B59" s="26" t="s">
        <v>1144</v>
      </c>
      <c r="C59" s="65" t="s">
        <v>1920</v>
      </c>
      <c r="D59" s="65" t="s">
        <v>1818</v>
      </c>
      <c r="E59" s="193" t="s">
        <v>1948</v>
      </c>
      <c r="F59" s="27"/>
      <c r="G59" s="207" t="s">
        <v>1927</v>
      </c>
      <c r="H59" s="28"/>
      <c r="I59" s="24">
        <v>18773800</v>
      </c>
      <c r="J59" s="238">
        <v>0</v>
      </c>
      <c r="K59" s="24">
        <f t="shared" si="0"/>
        <v>18773800</v>
      </c>
    </row>
    <row r="60" spans="1:12" x14ac:dyDescent="0.25">
      <c r="A60" s="23">
        <v>45358</v>
      </c>
      <c r="B60" s="26" t="s">
        <v>605</v>
      </c>
      <c r="C60" s="65" t="s">
        <v>1145</v>
      </c>
      <c r="D60" s="65" t="s">
        <v>1797</v>
      </c>
      <c r="E60" s="193" t="s">
        <v>1342</v>
      </c>
      <c r="F60" s="27"/>
      <c r="G60" s="207" t="s">
        <v>1928</v>
      </c>
      <c r="H60" s="28"/>
      <c r="I60" s="24">
        <v>18773800</v>
      </c>
      <c r="J60" s="238">
        <v>0</v>
      </c>
      <c r="K60" s="24">
        <f t="shared" si="0"/>
        <v>18773800</v>
      </c>
    </row>
    <row r="61" spans="1:12" x14ac:dyDescent="0.25">
      <c r="A61" s="23">
        <v>45358</v>
      </c>
      <c r="B61" s="26" t="s">
        <v>915</v>
      </c>
      <c r="C61" s="65" t="s">
        <v>1798</v>
      </c>
      <c r="D61" s="65" t="s">
        <v>118</v>
      </c>
      <c r="E61" s="193" t="s">
        <v>1949</v>
      </c>
      <c r="F61" s="27"/>
      <c r="G61" s="207" t="s">
        <v>1929</v>
      </c>
      <c r="H61" s="28"/>
      <c r="I61" s="24">
        <v>35800000</v>
      </c>
      <c r="J61" s="238">
        <v>0</v>
      </c>
      <c r="K61" s="24">
        <f t="shared" si="0"/>
        <v>35800000</v>
      </c>
    </row>
    <row r="62" spans="1:12" x14ac:dyDescent="0.25">
      <c r="A62" s="23">
        <v>45358</v>
      </c>
      <c r="B62" s="26" t="s">
        <v>490</v>
      </c>
      <c r="C62" s="65" t="s">
        <v>1529</v>
      </c>
      <c r="D62" s="65" t="s">
        <v>1680</v>
      </c>
      <c r="E62" s="193" t="s">
        <v>1950</v>
      </c>
      <c r="F62" s="27"/>
      <c r="G62" s="207" t="s">
        <v>1930</v>
      </c>
      <c r="H62" s="28"/>
      <c r="I62" s="24">
        <v>23200000</v>
      </c>
      <c r="J62" s="238">
        <v>0</v>
      </c>
      <c r="K62" s="24">
        <f t="shared" si="0"/>
        <v>23200000</v>
      </c>
    </row>
    <row r="63" spans="1:12" x14ac:dyDescent="0.25">
      <c r="A63" s="23">
        <v>45359</v>
      </c>
      <c r="B63" s="26" t="s">
        <v>899</v>
      </c>
      <c r="C63" s="65" t="s">
        <v>1686</v>
      </c>
      <c r="D63" s="65" t="s">
        <v>1682</v>
      </c>
      <c r="E63" s="193" t="s">
        <v>1951</v>
      </c>
      <c r="F63" s="27"/>
      <c r="G63" s="207" t="s">
        <v>1931</v>
      </c>
      <c r="H63" s="28"/>
      <c r="I63" s="24">
        <v>30000000</v>
      </c>
      <c r="J63" s="238">
        <v>0</v>
      </c>
      <c r="K63" s="24">
        <f t="shared" si="0"/>
        <v>30000000</v>
      </c>
    </row>
    <row r="64" spans="1:12" x14ac:dyDescent="0.25">
      <c r="A64" s="23">
        <v>45359</v>
      </c>
      <c r="B64" s="26" t="s">
        <v>124</v>
      </c>
      <c r="C64" s="65" t="s">
        <v>1440</v>
      </c>
      <c r="D64" s="65" t="s">
        <v>1684</v>
      </c>
      <c r="E64" s="193" t="s">
        <v>1952</v>
      </c>
      <c r="F64" s="27"/>
      <c r="G64" s="207" t="s">
        <v>1932</v>
      </c>
      <c r="H64" s="28"/>
      <c r="I64" s="24">
        <v>40000000</v>
      </c>
      <c r="J64" s="238">
        <v>0</v>
      </c>
      <c r="K64" s="24">
        <f t="shared" si="0"/>
        <v>40000000</v>
      </c>
      <c r="L64" s="7"/>
    </row>
    <row r="65" spans="1:11" x14ac:dyDescent="0.25">
      <c r="A65" s="23">
        <v>45362</v>
      </c>
      <c r="B65" s="26" t="s">
        <v>1078</v>
      </c>
      <c r="C65" s="65" t="s">
        <v>1682</v>
      </c>
      <c r="D65" s="65" t="s">
        <v>1435</v>
      </c>
      <c r="E65" s="193" t="s">
        <v>1953</v>
      </c>
      <c r="F65" s="27"/>
      <c r="G65" s="207" t="s">
        <v>1933</v>
      </c>
      <c r="H65" s="28"/>
      <c r="I65" s="24">
        <v>24000000</v>
      </c>
      <c r="J65" s="238">
        <v>0</v>
      </c>
      <c r="K65" s="24">
        <f t="shared" si="0"/>
        <v>24000000</v>
      </c>
    </row>
    <row r="66" spans="1:11" x14ac:dyDescent="0.25">
      <c r="A66" s="23">
        <v>45363</v>
      </c>
      <c r="B66" s="26" t="s">
        <v>913</v>
      </c>
      <c r="C66" s="65" t="s">
        <v>1445</v>
      </c>
      <c r="D66" s="65" t="s">
        <v>1779</v>
      </c>
      <c r="E66" s="193" t="s">
        <v>1954</v>
      </c>
      <c r="F66" s="27"/>
      <c r="G66" s="207" t="s">
        <v>1934</v>
      </c>
      <c r="H66" s="28"/>
      <c r="I66" s="24">
        <v>30400000</v>
      </c>
      <c r="J66" s="238">
        <v>0</v>
      </c>
      <c r="K66" s="24">
        <f t="shared" si="0"/>
        <v>30400000</v>
      </c>
    </row>
    <row r="67" spans="1:11" x14ac:dyDescent="0.25">
      <c r="A67" s="23">
        <v>45363</v>
      </c>
      <c r="B67" s="26" t="s">
        <v>921</v>
      </c>
      <c r="C67" s="65" t="s">
        <v>1685</v>
      </c>
      <c r="D67" s="65" t="s">
        <v>1778</v>
      </c>
      <c r="E67" s="193" t="s">
        <v>1955</v>
      </c>
      <c r="F67" s="27"/>
      <c r="G67" s="207" t="s">
        <v>1935</v>
      </c>
      <c r="H67" s="28"/>
      <c r="I67" s="24">
        <v>21992000</v>
      </c>
      <c r="J67" s="238">
        <v>0</v>
      </c>
      <c r="K67" s="24">
        <f t="shared" si="0"/>
        <v>21992000</v>
      </c>
    </row>
    <row r="68" spans="1:11" x14ac:dyDescent="0.25">
      <c r="A68" s="23">
        <v>45363</v>
      </c>
      <c r="B68" s="26" t="s">
        <v>1415</v>
      </c>
      <c r="C68" s="65" t="s">
        <v>1137</v>
      </c>
      <c r="D68" s="65" t="s">
        <v>1921</v>
      </c>
      <c r="E68" s="193" t="s">
        <v>1956</v>
      </c>
      <c r="F68" s="27"/>
      <c r="G68" s="207" t="s">
        <v>1936</v>
      </c>
      <c r="H68" s="28"/>
      <c r="I68" s="24">
        <v>30640000</v>
      </c>
      <c r="J68" s="238">
        <v>0</v>
      </c>
      <c r="K68" s="24">
        <f t="shared" si="0"/>
        <v>30640000</v>
      </c>
    </row>
    <row r="69" spans="1:11" x14ac:dyDescent="0.25">
      <c r="A69" s="23">
        <v>45364</v>
      </c>
      <c r="B69" s="26" t="s">
        <v>131</v>
      </c>
      <c r="C69" s="65" t="s">
        <v>581</v>
      </c>
      <c r="D69" s="65" t="s">
        <v>1703</v>
      </c>
      <c r="E69" s="193" t="s">
        <v>1957</v>
      </c>
      <c r="F69" s="27"/>
      <c r="G69" s="207" t="s">
        <v>1937</v>
      </c>
      <c r="H69" s="28"/>
      <c r="I69" s="24">
        <v>30640000</v>
      </c>
      <c r="J69" s="238">
        <v>0</v>
      </c>
      <c r="K69" s="24">
        <f t="shared" si="0"/>
        <v>30640000</v>
      </c>
    </row>
    <row r="70" spans="1:11" x14ac:dyDescent="0.25">
      <c r="A70" s="23">
        <v>45366</v>
      </c>
      <c r="B70" s="26" t="s">
        <v>1925</v>
      </c>
      <c r="C70" s="65" t="s">
        <v>1553</v>
      </c>
      <c r="D70" s="65" t="s">
        <v>1922</v>
      </c>
      <c r="E70" s="193" t="s">
        <v>1958</v>
      </c>
      <c r="F70" s="27"/>
      <c r="G70" s="207" t="s">
        <v>1938</v>
      </c>
      <c r="H70" s="28"/>
      <c r="I70" s="24">
        <v>27489600</v>
      </c>
      <c r="J70" s="238">
        <v>0</v>
      </c>
      <c r="K70" s="24">
        <f t="shared" si="0"/>
        <v>27489600</v>
      </c>
    </row>
    <row r="71" spans="1:11" x14ac:dyDescent="0.25">
      <c r="A71" s="23">
        <v>45366</v>
      </c>
      <c r="B71" s="26" t="s">
        <v>1461</v>
      </c>
      <c r="C71" s="65" t="s">
        <v>1446</v>
      </c>
      <c r="D71" s="65" t="s">
        <v>1447</v>
      </c>
      <c r="E71" s="193" t="s">
        <v>1502</v>
      </c>
      <c r="F71" s="27"/>
      <c r="G71" s="207" t="s">
        <v>1486</v>
      </c>
      <c r="H71" s="28"/>
      <c r="I71" s="24">
        <v>80000000</v>
      </c>
      <c r="J71" s="238">
        <v>0</v>
      </c>
      <c r="K71" s="24">
        <f t="shared" si="0"/>
        <v>80000000</v>
      </c>
    </row>
    <row r="72" spans="1:11" x14ac:dyDescent="0.25">
      <c r="A72" s="23">
        <v>45366</v>
      </c>
      <c r="B72" s="26" t="s">
        <v>1150</v>
      </c>
      <c r="C72" s="65" t="s">
        <v>1722</v>
      </c>
      <c r="D72" s="65" t="s">
        <v>1923</v>
      </c>
      <c r="E72" s="193" t="s">
        <v>1959</v>
      </c>
      <c r="F72" s="27"/>
      <c r="G72" s="207" t="s">
        <v>1939</v>
      </c>
      <c r="H72" s="28"/>
      <c r="I72" s="24">
        <v>24000000</v>
      </c>
      <c r="J72" s="238">
        <v>0</v>
      </c>
      <c r="K72" s="24">
        <f t="shared" si="0"/>
        <v>24000000</v>
      </c>
    </row>
    <row r="73" spans="1:11" x14ac:dyDescent="0.25">
      <c r="A73" s="23">
        <v>45369</v>
      </c>
      <c r="B73" s="26" t="s">
        <v>615</v>
      </c>
      <c r="C73" s="65" t="s">
        <v>1516</v>
      </c>
      <c r="D73" s="65" t="s">
        <v>1706</v>
      </c>
      <c r="E73" s="193" t="s">
        <v>1960</v>
      </c>
      <c r="F73" s="27"/>
      <c r="G73" s="207" t="s">
        <v>1940</v>
      </c>
      <c r="H73" s="28"/>
      <c r="I73" s="24">
        <v>30084000</v>
      </c>
      <c r="J73" s="238">
        <v>0</v>
      </c>
      <c r="K73" s="24">
        <f t="shared" si="0"/>
        <v>30084000</v>
      </c>
    </row>
    <row r="74" spans="1:11" x14ac:dyDescent="0.25">
      <c r="A74" s="23">
        <v>45369</v>
      </c>
      <c r="B74" s="26" t="s">
        <v>1699</v>
      </c>
      <c r="C74" s="65" t="s">
        <v>1813</v>
      </c>
      <c r="D74" s="65" t="s">
        <v>1538</v>
      </c>
      <c r="E74" s="193" t="s">
        <v>1961</v>
      </c>
      <c r="F74" s="27"/>
      <c r="G74" s="207" t="s">
        <v>1941</v>
      </c>
      <c r="H74" s="28"/>
      <c r="I74" s="24">
        <v>29584800</v>
      </c>
      <c r="J74" s="238">
        <v>0</v>
      </c>
      <c r="K74" s="24">
        <f t="shared" si="0"/>
        <v>29584800</v>
      </c>
    </row>
    <row r="75" spans="1:11" x14ac:dyDescent="0.25">
      <c r="A75" s="23">
        <v>45369</v>
      </c>
      <c r="B75" s="26" t="s">
        <v>1156</v>
      </c>
      <c r="C75" s="65" t="s">
        <v>1550</v>
      </c>
      <c r="D75" s="65" t="s">
        <v>1924</v>
      </c>
      <c r="E75" s="193" t="s">
        <v>1638</v>
      </c>
      <c r="F75" s="27"/>
      <c r="G75" s="207" t="s">
        <v>1942</v>
      </c>
      <c r="H75" s="28"/>
      <c r="I75" s="24">
        <v>28000000</v>
      </c>
      <c r="J75" s="238">
        <v>0</v>
      </c>
      <c r="K75" s="24">
        <f t="shared" si="0"/>
        <v>28000000</v>
      </c>
    </row>
    <row r="76" spans="1:11" x14ac:dyDescent="0.25">
      <c r="A76" s="23">
        <v>45369</v>
      </c>
      <c r="B76" s="26" t="s">
        <v>1697</v>
      </c>
      <c r="C76" s="65" t="s">
        <v>1829</v>
      </c>
      <c r="D76" s="65" t="s">
        <v>1565</v>
      </c>
      <c r="E76" s="193" t="s">
        <v>1962</v>
      </c>
      <c r="F76" s="27"/>
      <c r="G76" s="207" t="s">
        <v>1943</v>
      </c>
      <c r="H76" s="28"/>
      <c r="I76" s="24">
        <v>32000000</v>
      </c>
      <c r="J76" s="238">
        <v>0</v>
      </c>
      <c r="K76" s="24">
        <f t="shared" si="0"/>
        <v>32000000</v>
      </c>
    </row>
    <row r="77" spans="1:11" x14ac:dyDescent="0.25">
      <c r="A77" s="23">
        <v>45370</v>
      </c>
      <c r="B77" s="26" t="s">
        <v>1423</v>
      </c>
      <c r="C77" s="65" t="s">
        <v>1548</v>
      </c>
      <c r="D77" s="65" t="s">
        <v>1710</v>
      </c>
      <c r="E77" s="193" t="s">
        <v>1963</v>
      </c>
      <c r="F77" s="27"/>
      <c r="G77" s="207" t="s">
        <v>1944</v>
      </c>
      <c r="H77" s="28"/>
      <c r="I77" s="24">
        <v>28000000</v>
      </c>
      <c r="J77" s="238">
        <v>0</v>
      </c>
      <c r="K77" s="24">
        <f t="shared" si="0"/>
        <v>28000000</v>
      </c>
    </row>
    <row r="78" spans="1:11" x14ac:dyDescent="0.25">
      <c r="A78" s="23">
        <v>45373</v>
      </c>
      <c r="B78" s="26" t="s">
        <v>1815</v>
      </c>
      <c r="C78" s="65" t="s">
        <v>1832</v>
      </c>
      <c r="D78" s="65" t="s">
        <v>1721</v>
      </c>
      <c r="E78" s="193" t="s">
        <v>1953</v>
      </c>
      <c r="F78" s="27"/>
      <c r="G78" s="207" t="s">
        <v>1945</v>
      </c>
      <c r="H78" s="28"/>
      <c r="I78" s="24">
        <v>24000000</v>
      </c>
      <c r="J78" s="238">
        <v>0</v>
      </c>
      <c r="K78" s="24">
        <f t="shared" si="0"/>
        <v>24000000</v>
      </c>
    </row>
    <row r="79" spans="1:11" x14ac:dyDescent="0.25">
      <c r="A79" s="23">
        <v>45377</v>
      </c>
      <c r="B79" s="26" t="s">
        <v>1437</v>
      </c>
      <c r="C79" s="65" t="s">
        <v>1458</v>
      </c>
      <c r="D79" s="65" t="s">
        <v>1446</v>
      </c>
      <c r="E79" s="193" t="s">
        <v>1964</v>
      </c>
      <c r="F79" s="27"/>
      <c r="G79" s="207" t="s">
        <v>1946</v>
      </c>
      <c r="H79" s="28"/>
      <c r="I79" s="24">
        <v>43120000</v>
      </c>
      <c r="J79" s="238">
        <v>0</v>
      </c>
      <c r="K79" s="24">
        <f t="shared" si="0"/>
        <v>43120000</v>
      </c>
    </row>
    <row r="80" spans="1:11" x14ac:dyDescent="0.25">
      <c r="A80" s="23">
        <v>45377</v>
      </c>
      <c r="B80" s="26" t="s">
        <v>1467</v>
      </c>
      <c r="C80" s="65" t="s">
        <v>1455</v>
      </c>
      <c r="D80" s="65" t="s">
        <v>1456</v>
      </c>
      <c r="E80" s="193" t="s">
        <v>1508</v>
      </c>
      <c r="F80" s="27"/>
      <c r="G80" s="207" t="s">
        <v>152</v>
      </c>
      <c r="H80" s="28"/>
      <c r="I80" s="24">
        <v>19955952</v>
      </c>
      <c r="J80" s="238">
        <v>0</v>
      </c>
      <c r="K80" s="24">
        <f t="shared" si="0"/>
        <v>19955952</v>
      </c>
    </row>
    <row r="81" spans="1:11" x14ac:dyDescent="0.25">
      <c r="A81" s="23"/>
      <c r="B81" s="26"/>
      <c r="C81" s="65"/>
      <c r="D81" s="65"/>
      <c r="E81" s="193"/>
      <c r="F81" s="27"/>
      <c r="G81" s="207"/>
      <c r="H81" s="28"/>
      <c r="I81" s="24"/>
      <c r="J81" s="238"/>
      <c r="K81" s="24">
        <f t="shared" si="0"/>
        <v>0</v>
      </c>
    </row>
    <row r="82" spans="1:11" x14ac:dyDescent="0.25">
      <c r="A82" s="23"/>
      <c r="B82" s="26"/>
      <c r="C82" s="65"/>
      <c r="D82" s="65"/>
      <c r="E82" s="193"/>
      <c r="F82" s="27"/>
      <c r="G82" s="207"/>
      <c r="H82" s="28"/>
      <c r="I82" s="24"/>
      <c r="J82" s="238"/>
      <c r="K82" s="24">
        <f t="shared" si="0"/>
        <v>0</v>
      </c>
    </row>
    <row r="83" spans="1:11" x14ac:dyDescent="0.25">
      <c r="A83" s="23"/>
      <c r="B83" s="26"/>
      <c r="C83" s="65"/>
      <c r="D83" s="65"/>
      <c r="E83" s="193"/>
      <c r="F83" s="27"/>
      <c r="G83" s="207"/>
      <c r="H83" s="28"/>
      <c r="I83" s="24"/>
      <c r="J83" s="238"/>
      <c r="K83" s="24">
        <f t="shared" si="0"/>
        <v>0</v>
      </c>
    </row>
    <row r="84" spans="1:11" x14ac:dyDescent="0.25">
      <c r="A84" s="23"/>
      <c r="B84" s="26"/>
      <c r="C84" s="65"/>
      <c r="D84" s="65"/>
      <c r="E84" s="193"/>
      <c r="F84" s="27"/>
      <c r="G84" s="207"/>
      <c r="H84" s="28"/>
      <c r="I84" s="24"/>
      <c r="J84" s="238"/>
      <c r="K84" s="24">
        <f t="shared" si="0"/>
        <v>0</v>
      </c>
    </row>
    <row r="85" spans="1:11" x14ac:dyDescent="0.25">
      <c r="A85" s="23"/>
      <c r="B85" s="26"/>
      <c r="C85" s="65"/>
      <c r="D85" s="65"/>
      <c r="E85" s="193"/>
      <c r="F85" s="27"/>
      <c r="G85" s="207"/>
      <c r="H85" s="28"/>
      <c r="I85" s="24"/>
      <c r="J85" s="238"/>
      <c r="K85" s="24">
        <f t="shared" si="0"/>
        <v>0</v>
      </c>
    </row>
    <row r="86" spans="1:11" x14ac:dyDescent="0.25">
      <c r="A86" s="23"/>
      <c r="B86" s="26"/>
      <c r="C86" s="65"/>
      <c r="D86" s="65"/>
      <c r="E86" s="193"/>
      <c r="F86" s="27"/>
      <c r="G86" s="207"/>
      <c r="H86" s="28"/>
      <c r="I86" s="24"/>
      <c r="J86" s="238"/>
      <c r="K86" s="24">
        <f t="shared" si="0"/>
        <v>0</v>
      </c>
    </row>
    <row r="87" spans="1:11" x14ac:dyDescent="0.25">
      <c r="A87" s="23"/>
      <c r="B87" s="26"/>
      <c r="C87" s="65"/>
      <c r="D87" s="65"/>
      <c r="E87" s="193"/>
      <c r="F87" s="27"/>
      <c r="G87" s="207"/>
      <c r="H87" s="28"/>
      <c r="I87" s="24"/>
      <c r="J87" s="238"/>
      <c r="K87" s="24">
        <f t="shared" si="0"/>
        <v>0</v>
      </c>
    </row>
    <row r="88" spans="1:11" x14ac:dyDescent="0.25">
      <c r="A88" s="23"/>
      <c r="B88" s="26"/>
      <c r="C88" s="65"/>
      <c r="D88" s="65"/>
      <c r="E88" s="193"/>
      <c r="F88" s="27"/>
      <c r="G88" s="207"/>
      <c r="H88" s="28"/>
      <c r="I88" s="24"/>
      <c r="J88" s="238"/>
      <c r="K88" s="24">
        <f t="shared" si="0"/>
        <v>0</v>
      </c>
    </row>
    <row r="89" spans="1:11" x14ac:dyDescent="0.25">
      <c r="A89" s="23"/>
      <c r="B89" s="26"/>
      <c r="C89" s="65"/>
      <c r="D89" s="65"/>
      <c r="E89" s="193"/>
      <c r="F89" s="27"/>
      <c r="G89" s="207"/>
      <c r="H89" s="28"/>
      <c r="I89" s="24"/>
      <c r="J89" s="238"/>
      <c r="K89" s="24">
        <f t="shared" si="0"/>
        <v>0</v>
      </c>
    </row>
    <row r="90" spans="1:11" x14ac:dyDescent="0.25">
      <c r="A90" s="23"/>
      <c r="B90" s="26"/>
      <c r="C90" s="65"/>
      <c r="D90" s="65"/>
      <c r="E90" s="193"/>
      <c r="F90" s="27"/>
      <c r="G90" s="207"/>
      <c r="H90" s="28"/>
      <c r="I90" s="24"/>
      <c r="J90" s="238"/>
      <c r="K90" s="24">
        <f t="shared" si="0"/>
        <v>0</v>
      </c>
    </row>
    <row r="91" spans="1:11" x14ac:dyDescent="0.25">
      <c r="A91" s="23"/>
      <c r="B91" s="26"/>
      <c r="C91" s="65"/>
      <c r="D91" s="65"/>
      <c r="E91" s="193"/>
      <c r="F91" s="27"/>
      <c r="G91" s="207"/>
      <c r="H91" s="28"/>
      <c r="I91" s="24"/>
      <c r="J91" s="238"/>
      <c r="K91" s="24">
        <f t="shared" si="0"/>
        <v>0</v>
      </c>
    </row>
    <row r="92" spans="1:11" x14ac:dyDescent="0.25">
      <c r="A92" s="23"/>
      <c r="B92" s="26"/>
      <c r="C92" s="65"/>
      <c r="D92" s="65"/>
      <c r="E92" s="7"/>
      <c r="F92" s="27"/>
      <c r="G92" s="207"/>
      <c r="H92" s="28"/>
      <c r="I92" s="24"/>
      <c r="J92" s="164"/>
      <c r="K92" s="24">
        <f t="shared" ref="K92:K101" si="1">+I92-J92</f>
        <v>0</v>
      </c>
    </row>
    <row r="93" spans="1:11" x14ac:dyDescent="0.25">
      <c r="A93" s="23"/>
      <c r="B93" s="26"/>
      <c r="C93" s="65"/>
      <c r="D93" s="65"/>
      <c r="E93" s="7"/>
      <c r="F93" s="27"/>
      <c r="G93" s="207"/>
      <c r="H93" s="28"/>
      <c r="I93" s="24"/>
      <c r="J93" s="164"/>
      <c r="K93" s="24">
        <f t="shared" si="1"/>
        <v>0</v>
      </c>
    </row>
    <row r="94" spans="1:11" x14ac:dyDescent="0.25">
      <c r="A94" s="23"/>
      <c r="B94" s="26"/>
      <c r="C94" s="65"/>
      <c r="D94" s="65"/>
      <c r="E94" s="7"/>
      <c r="F94" s="27"/>
      <c r="G94" s="207"/>
      <c r="H94" s="28"/>
      <c r="I94" s="24"/>
      <c r="J94" s="164"/>
      <c r="K94" s="24">
        <f t="shared" si="1"/>
        <v>0</v>
      </c>
    </row>
    <row r="95" spans="1:11" x14ac:dyDescent="0.25">
      <c r="A95" s="23"/>
      <c r="B95" s="26"/>
      <c r="C95" s="65"/>
      <c r="D95" s="65"/>
      <c r="E95" s="7"/>
      <c r="F95" s="27"/>
      <c r="G95" s="207"/>
      <c r="H95" s="28"/>
      <c r="I95" s="24"/>
      <c r="J95" s="164"/>
      <c r="K95" s="24">
        <f t="shared" si="1"/>
        <v>0</v>
      </c>
    </row>
    <row r="96" spans="1:11" x14ac:dyDescent="0.25">
      <c r="A96" s="23"/>
      <c r="B96" s="26"/>
      <c r="C96" s="65"/>
      <c r="D96" s="65"/>
      <c r="E96" s="7"/>
      <c r="F96" s="27"/>
      <c r="G96" s="207"/>
      <c r="H96" s="28"/>
      <c r="I96" s="24"/>
      <c r="J96" s="164"/>
      <c r="K96" s="24">
        <f t="shared" si="1"/>
        <v>0</v>
      </c>
    </row>
    <row r="97" spans="1:11" x14ac:dyDescent="0.25">
      <c r="A97" s="23"/>
      <c r="B97" s="26"/>
      <c r="C97" s="65"/>
      <c r="D97" s="65"/>
      <c r="E97" s="7"/>
      <c r="F97" s="27"/>
      <c r="G97" s="207"/>
      <c r="H97" s="28"/>
      <c r="I97" s="24"/>
      <c r="J97" s="24"/>
      <c r="K97" s="24">
        <f t="shared" si="1"/>
        <v>0</v>
      </c>
    </row>
    <row r="98" spans="1:11" x14ac:dyDescent="0.25">
      <c r="A98" s="23"/>
      <c r="B98" s="26"/>
      <c r="C98" s="65"/>
      <c r="D98" s="65"/>
      <c r="E98" s="7"/>
      <c r="F98" s="27"/>
      <c r="G98" s="207"/>
      <c r="H98" s="28"/>
      <c r="I98" s="24"/>
      <c r="J98" s="24"/>
      <c r="K98" s="24">
        <f t="shared" si="1"/>
        <v>0</v>
      </c>
    </row>
    <row r="99" spans="1:11" x14ac:dyDescent="0.25">
      <c r="A99" s="23"/>
      <c r="B99" s="26"/>
      <c r="C99" s="65"/>
      <c r="D99" s="65"/>
      <c r="E99" s="7"/>
      <c r="F99" s="27"/>
      <c r="G99" s="207"/>
      <c r="H99" s="28"/>
      <c r="I99" s="24"/>
      <c r="J99" s="24"/>
      <c r="K99" s="24">
        <f t="shared" si="1"/>
        <v>0</v>
      </c>
    </row>
    <row r="100" spans="1:11" x14ac:dyDescent="0.25">
      <c r="A100" s="23"/>
      <c r="B100" s="26"/>
      <c r="C100" s="65"/>
      <c r="D100" s="65"/>
      <c r="E100" s="7"/>
      <c r="F100" s="27"/>
      <c r="G100" s="207"/>
      <c r="H100" s="28"/>
      <c r="I100" s="24"/>
      <c r="J100" s="24"/>
      <c r="K100" s="24">
        <f t="shared" si="1"/>
        <v>0</v>
      </c>
    </row>
    <row r="101" spans="1:11" x14ac:dyDescent="0.25">
      <c r="A101" s="23"/>
      <c r="B101" s="26"/>
      <c r="C101" s="65"/>
      <c r="D101" s="65"/>
      <c r="E101" s="7"/>
      <c r="F101" s="27"/>
      <c r="G101" s="207"/>
      <c r="H101" s="28"/>
      <c r="I101" s="24"/>
      <c r="J101" s="24"/>
      <c r="K101" s="224">
        <f t="shared" si="1"/>
        <v>0</v>
      </c>
    </row>
    <row r="102" spans="1:11" x14ac:dyDescent="0.25">
      <c r="A102" s="15"/>
      <c r="B102" s="16"/>
      <c r="C102" s="16"/>
      <c r="D102" s="16"/>
      <c r="E102" s="16"/>
      <c r="F102" s="16"/>
      <c r="G102" s="306" t="s">
        <v>19</v>
      </c>
      <c r="H102" s="307"/>
      <c r="I102" s="29">
        <f>SUM(I30:I101)</f>
        <v>2417418276</v>
      </c>
      <c r="J102" s="29">
        <f>SUM(J30:J101)</f>
        <v>109179497</v>
      </c>
      <c r="K102" s="29">
        <f>SUM(K30:K101)</f>
        <v>2308238779</v>
      </c>
    </row>
    <row r="103" spans="1:11" ht="12.75" customHeight="1" x14ac:dyDescent="0.25">
      <c r="A103" s="15"/>
      <c r="B103" s="16"/>
      <c r="C103" s="16"/>
      <c r="D103" s="16"/>
      <c r="E103" s="16"/>
      <c r="F103" s="20"/>
      <c r="G103" s="192"/>
      <c r="H103" s="16"/>
      <c r="I103" s="20"/>
      <c r="J103" s="20"/>
      <c r="K103" s="21"/>
    </row>
    <row r="104" spans="1:11" ht="24.95" customHeight="1" x14ac:dyDescent="0.25">
      <c r="A104" s="70" t="s">
        <v>38</v>
      </c>
      <c r="B104" s="71" t="s">
        <v>40</v>
      </c>
      <c r="C104" s="70" t="s">
        <v>41</v>
      </c>
      <c r="D104" s="72" t="s">
        <v>39</v>
      </c>
      <c r="E104" s="70" t="s">
        <v>15</v>
      </c>
      <c r="F104" s="70" t="s">
        <v>34</v>
      </c>
      <c r="G104" s="201" t="s">
        <v>16</v>
      </c>
      <c r="H104" s="70" t="s">
        <v>22</v>
      </c>
      <c r="I104" s="70" t="s">
        <v>12</v>
      </c>
      <c r="J104" s="70" t="s">
        <v>23</v>
      </c>
      <c r="K104" s="70" t="s">
        <v>4</v>
      </c>
    </row>
    <row r="105" spans="1:11" ht="24.95" customHeight="1" x14ac:dyDescent="0.25">
      <c r="A105" s="73">
        <v>7498632000</v>
      </c>
      <c r="B105" s="73">
        <v>0</v>
      </c>
      <c r="C105" s="73">
        <v>0</v>
      </c>
      <c r="D105" s="74">
        <f>+A105+B105-C105</f>
        <v>7498632000</v>
      </c>
      <c r="E105" s="74">
        <f>+I102</f>
        <v>2417418276</v>
      </c>
      <c r="F105" s="75">
        <f>+E105/D105</f>
        <v>0.32238123913801875</v>
      </c>
      <c r="G105" s="202">
        <f>+I27</f>
        <v>751463310</v>
      </c>
      <c r="H105" s="74">
        <f>+D105-E105-G105</f>
        <v>4329750414</v>
      </c>
      <c r="I105" s="74">
        <f>+J102</f>
        <v>109179497</v>
      </c>
      <c r="J105" s="75">
        <f>+I105/D105</f>
        <v>1.4559921996438817E-2</v>
      </c>
      <c r="K105" s="74">
        <f>+K102</f>
        <v>2308238779</v>
      </c>
    </row>
    <row r="106" spans="1:11" x14ac:dyDescent="0.25">
      <c r="A106" s="76">
        <v>1</v>
      </c>
      <c r="B106" s="76">
        <v>2</v>
      </c>
      <c r="C106" s="76">
        <v>3</v>
      </c>
      <c r="D106" s="76" t="s">
        <v>3</v>
      </c>
      <c r="E106" s="76">
        <v>5</v>
      </c>
      <c r="F106" s="76" t="s">
        <v>18</v>
      </c>
      <c r="G106" s="204">
        <v>7</v>
      </c>
      <c r="H106" s="76" t="s">
        <v>9</v>
      </c>
      <c r="I106" s="76">
        <v>9</v>
      </c>
      <c r="J106" s="76" t="s">
        <v>24</v>
      </c>
      <c r="K106" s="76" t="s">
        <v>25</v>
      </c>
    </row>
    <row r="108" spans="1:11" x14ac:dyDescent="0.25">
      <c r="B108" s="63"/>
    </row>
    <row r="109" spans="1:11" x14ac:dyDescent="0.25">
      <c r="B109" s="63"/>
      <c r="I109" s="63"/>
    </row>
    <row r="110" spans="1:11" x14ac:dyDescent="0.25">
      <c r="B110" s="63"/>
    </row>
  </sheetData>
  <mergeCells count="16">
    <mergeCell ref="G102:H102"/>
    <mergeCell ref="G27:H27"/>
    <mergeCell ref="A28:A29"/>
    <mergeCell ref="E28:H28"/>
    <mergeCell ref="I28:I29"/>
    <mergeCell ref="J28:J29"/>
    <mergeCell ref="E29:F29"/>
    <mergeCell ref="G29:H29"/>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H14" sqref="H14"/>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147</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1413</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85</v>
      </c>
      <c r="E4" s="47">
        <v>0</v>
      </c>
      <c r="F4" s="47">
        <f>SUM(F5:F11)</f>
        <v>0</v>
      </c>
      <c r="G4" s="47">
        <v>0</v>
      </c>
      <c r="H4" s="47">
        <f>SUM(H5:H11)</f>
        <v>79411989000</v>
      </c>
      <c r="I4" s="47">
        <f>SUM(I5:I11)</f>
        <v>20602329099</v>
      </c>
      <c r="J4" s="45">
        <f>+I4/H4</f>
        <v>0.2594360040396419</v>
      </c>
      <c r="K4" s="47"/>
      <c r="L4" s="47">
        <f>SUM(L5:L11)</f>
        <v>51495287848</v>
      </c>
      <c r="M4" s="47">
        <f>SUM(M5:M11)</f>
        <v>7406834787</v>
      </c>
      <c r="N4" s="45">
        <f>+M4/H4</f>
        <v>9.3270989434605392E-2</v>
      </c>
      <c r="O4" s="47">
        <f>SUM(O5:O11)</f>
        <v>13195494312</v>
      </c>
    </row>
    <row r="5" spans="1:16" ht="52.5" customHeight="1" x14ac:dyDescent="0.2">
      <c r="B5" s="49" t="s">
        <v>30</v>
      </c>
      <c r="C5" s="92" t="s">
        <v>72</v>
      </c>
      <c r="D5" s="43" t="s">
        <v>71</v>
      </c>
      <c r="E5" s="47">
        <f>+'7787'!A169</f>
        <v>8822313000</v>
      </c>
      <c r="F5" s="47">
        <f>+'7787'!B169</f>
        <v>0</v>
      </c>
      <c r="G5" s="47">
        <f>+'7787'!C169</f>
        <v>0</v>
      </c>
      <c r="H5" s="47">
        <f>+'7787'!D169</f>
        <v>8822313000</v>
      </c>
      <c r="I5" s="47">
        <f>+'7787'!E169</f>
        <v>2436383278</v>
      </c>
      <c r="J5" s="45">
        <f>+'7787'!F169</f>
        <v>0.27616150979907422</v>
      </c>
      <c r="K5" s="47">
        <f>+'7787'!G169</f>
        <v>898221575</v>
      </c>
      <c r="L5" s="47">
        <f>+'7787'!H169</f>
        <v>5487708147</v>
      </c>
      <c r="M5" s="47">
        <f>+'7787'!I169</f>
        <v>237617913</v>
      </c>
      <c r="N5" s="45">
        <f>+'7787'!J169</f>
        <v>2.6933743225841113E-2</v>
      </c>
      <c r="O5" s="47">
        <f>+'7787'!K169</f>
        <v>2198765365</v>
      </c>
    </row>
    <row r="6" spans="1:16" ht="38.25" customHeight="1" x14ac:dyDescent="0.2">
      <c r="B6" s="49" t="s">
        <v>32</v>
      </c>
      <c r="C6" s="92" t="s">
        <v>73</v>
      </c>
      <c r="D6" s="43" t="s">
        <v>74</v>
      </c>
      <c r="E6" s="47">
        <f>+'7795'!A185</f>
        <v>28174848000</v>
      </c>
      <c r="F6" s="47">
        <f>+'7795'!B185</f>
        <v>0</v>
      </c>
      <c r="G6" s="47"/>
      <c r="H6" s="47">
        <f>+'7795'!D185</f>
        <v>28174848000</v>
      </c>
      <c r="I6" s="47">
        <f>+'7795'!E185</f>
        <v>8282588050</v>
      </c>
      <c r="J6" s="45">
        <f>+'7795'!F185</f>
        <v>0.293970993206423</v>
      </c>
      <c r="K6" s="47">
        <f>+'7795'!G185</f>
        <v>2199667735</v>
      </c>
      <c r="L6" s="47">
        <f>+'7795'!H185</f>
        <v>17692592215</v>
      </c>
      <c r="M6" s="47">
        <f>+'7795'!I185</f>
        <v>6227664269</v>
      </c>
      <c r="N6" s="45">
        <f>+'7795'!J185</f>
        <v>0.2210363040467867</v>
      </c>
      <c r="O6" s="47">
        <f>+'7795'!K185</f>
        <v>2054923781</v>
      </c>
    </row>
    <row r="7" spans="1:16" ht="38.25" customHeight="1" x14ac:dyDescent="0.2">
      <c r="B7" s="49" t="s">
        <v>30</v>
      </c>
      <c r="C7" s="92" t="s">
        <v>75</v>
      </c>
      <c r="D7" s="43" t="s">
        <v>76</v>
      </c>
      <c r="E7" s="47">
        <f>+'7793'!A229</f>
        <v>7103000000</v>
      </c>
      <c r="F7" s="47">
        <f>+'7793'!B229</f>
        <v>0</v>
      </c>
      <c r="G7" s="47"/>
      <c r="H7" s="47">
        <f>+'7793'!D229</f>
        <v>7103000000</v>
      </c>
      <c r="I7" s="47">
        <f>+'7793'!E229</f>
        <v>1954124341</v>
      </c>
      <c r="J7" s="45">
        <f>+'7793'!F229</f>
        <v>0.27511253568914545</v>
      </c>
      <c r="K7" s="47">
        <f>+'7793'!G229</f>
        <v>1110600889</v>
      </c>
      <c r="L7" s="47">
        <f>+'7793'!H229</f>
        <v>4038274770</v>
      </c>
      <c r="M7" s="47">
        <f>+'7793'!I229</f>
        <v>163206467</v>
      </c>
      <c r="N7" s="45">
        <f>+'7793'!J229</f>
        <v>2.2977117696747852E-2</v>
      </c>
      <c r="O7" s="47">
        <f>+'7793'!K229</f>
        <v>1790917874</v>
      </c>
    </row>
    <row r="8" spans="1:16" ht="38.25" customHeight="1" x14ac:dyDescent="0.2">
      <c r="B8" s="49" t="s">
        <v>30</v>
      </c>
      <c r="C8" s="92" t="s">
        <v>77</v>
      </c>
      <c r="D8" s="43" t="s">
        <v>78</v>
      </c>
      <c r="E8" s="47">
        <f>+'7803'!A87</f>
        <v>2774000000</v>
      </c>
      <c r="F8" s="47">
        <f>+'7803'!B87</f>
        <v>0</v>
      </c>
      <c r="G8" s="47"/>
      <c r="H8" s="47">
        <f>+'7803'!D87</f>
        <v>2774000000</v>
      </c>
      <c r="I8" s="47">
        <f>+'7803'!E87</f>
        <v>728996000</v>
      </c>
      <c r="J8" s="45">
        <f>+'7803'!F87</f>
        <v>0.26279596250901227</v>
      </c>
      <c r="K8" s="47">
        <f>+'7803'!G87</f>
        <v>327373169</v>
      </c>
      <c r="L8" s="47">
        <f>+'7803'!H87</f>
        <v>1717630831</v>
      </c>
      <c r="M8" s="47">
        <f>+'7803'!I87</f>
        <v>74794000</v>
      </c>
      <c r="N8" s="45">
        <f>+'7803'!J87</f>
        <v>2.696250901225667E-2</v>
      </c>
      <c r="O8" s="47">
        <f>+'7803'!K87</f>
        <v>654202000</v>
      </c>
    </row>
    <row r="9" spans="1:16" ht="38.25" customHeight="1" x14ac:dyDescent="0.2">
      <c r="B9" s="49" t="s">
        <v>33</v>
      </c>
      <c r="C9" s="92" t="s">
        <v>79</v>
      </c>
      <c r="D9" s="43" t="s">
        <v>80</v>
      </c>
      <c r="E9" s="47">
        <f>+'7799'!A61</f>
        <v>2228708000</v>
      </c>
      <c r="F9" s="47">
        <f>+'7799'!B61</f>
        <v>0</v>
      </c>
      <c r="G9" s="47"/>
      <c r="H9" s="47">
        <f>+'7799'!D61</f>
        <v>2228708000</v>
      </c>
      <c r="I9" s="47">
        <f>+'7799'!E61</f>
        <v>800736900</v>
      </c>
      <c r="J9" s="45">
        <f>+'7799'!F61</f>
        <v>0.3592830016314385</v>
      </c>
      <c r="K9" s="47">
        <f>+'7799'!G61</f>
        <v>227279854</v>
      </c>
      <c r="L9" s="47">
        <f>+'7799'!H61</f>
        <v>1200691246</v>
      </c>
      <c r="M9" s="47">
        <f>+'7799'!I61</f>
        <v>31713510</v>
      </c>
      <c r="N9" s="45">
        <f>+'7799'!J61</f>
        <v>1.4229549137886165E-2</v>
      </c>
      <c r="O9" s="47">
        <f>+'7799'!K61</f>
        <v>769023390</v>
      </c>
    </row>
    <row r="10" spans="1:16" ht="38.25" customHeight="1" x14ac:dyDescent="0.2">
      <c r="B10" s="49" t="s">
        <v>31</v>
      </c>
      <c r="C10" s="92" t="s">
        <v>81</v>
      </c>
      <c r="D10" s="43" t="s">
        <v>82</v>
      </c>
      <c r="E10" s="47">
        <f>+'7800'!A253</f>
        <v>22810488000</v>
      </c>
      <c r="F10" s="47">
        <f>+'7800'!B253</f>
        <v>0</v>
      </c>
      <c r="G10" s="47"/>
      <c r="H10" s="47">
        <f>+'7800'!D253</f>
        <v>22810488000</v>
      </c>
      <c r="I10" s="47">
        <f>+'7800'!E253</f>
        <v>3982082254</v>
      </c>
      <c r="J10" s="45">
        <f>+'7800'!F253</f>
        <v>0.17457242712212032</v>
      </c>
      <c r="K10" s="47">
        <f>+'7800'!G253</f>
        <v>1799765521</v>
      </c>
      <c r="L10" s="47">
        <f>+'7800'!H253</f>
        <v>17028640225</v>
      </c>
      <c r="M10" s="47">
        <f>+'7800'!I253</f>
        <v>562659131</v>
      </c>
      <c r="N10" s="45">
        <f>+'7800'!J253</f>
        <v>2.4666685386125892E-2</v>
      </c>
      <c r="O10" s="47">
        <f>+'7800'!K253</f>
        <v>3419423123</v>
      </c>
    </row>
    <row r="11" spans="1:16" ht="38.25" customHeight="1" x14ac:dyDescent="0.2">
      <c r="B11" s="49" t="s">
        <v>32</v>
      </c>
      <c r="C11" s="92" t="s">
        <v>83</v>
      </c>
      <c r="D11" s="43" t="s">
        <v>84</v>
      </c>
      <c r="E11" s="47">
        <f>+'7801'!A105</f>
        <v>7498632000</v>
      </c>
      <c r="F11" s="47">
        <f>+'7801'!B105</f>
        <v>0</v>
      </c>
      <c r="G11" s="47"/>
      <c r="H11" s="47">
        <f>+'7801'!D105</f>
        <v>7498632000</v>
      </c>
      <c r="I11" s="47">
        <f>+'7801'!E105</f>
        <v>2417418276</v>
      </c>
      <c r="J11" s="45">
        <f>+'7801'!F105</f>
        <v>0.32238123913801875</v>
      </c>
      <c r="K11" s="47">
        <f>+'7801'!G105</f>
        <v>751463310</v>
      </c>
      <c r="L11" s="47">
        <f>+'7801'!H105</f>
        <v>4329750414</v>
      </c>
      <c r="M11" s="47">
        <f>+'7801'!I105</f>
        <v>109179497</v>
      </c>
      <c r="N11" s="45">
        <f>+'7801'!J105</f>
        <v>1.4559921996438817E-2</v>
      </c>
      <c r="O11" s="47">
        <f>+'7801'!K105</f>
        <v>2308238779</v>
      </c>
    </row>
    <row r="12" spans="1:16" ht="38.25" customHeight="1" x14ac:dyDescent="0.2">
      <c r="B12" s="51"/>
      <c r="C12" s="52"/>
      <c r="D12" s="48" t="s">
        <v>36</v>
      </c>
      <c r="E12" s="44">
        <f>SUM(E4:E11)</f>
        <v>79411989000</v>
      </c>
      <c r="F12" s="44">
        <f>SUM(F4:F11)</f>
        <v>0</v>
      </c>
      <c r="G12" s="44">
        <f>+G5+G4</f>
        <v>0</v>
      </c>
      <c r="H12" s="44">
        <f>SUM(H5:H11)</f>
        <v>79411989000</v>
      </c>
      <c r="I12" s="44">
        <f>+I4</f>
        <v>20602329099</v>
      </c>
      <c r="J12" s="45"/>
      <c r="K12" s="44">
        <f>SUM(K4:K11)</f>
        <v>7314372053</v>
      </c>
      <c r="L12" s="44">
        <f>SUM(L5:L11)</f>
        <v>51495287848</v>
      </c>
      <c r="M12" s="44">
        <f>SUM(M5:M11)</f>
        <v>7406834787</v>
      </c>
      <c r="N12" s="45">
        <f>+M12/H12</f>
        <v>9.3270989434605392E-2</v>
      </c>
      <c r="O12" s="67">
        <f>SUM(O5:O11)</f>
        <v>13195494312</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8" t="s">
        <v>42</v>
      </c>
    </row>
    <row r="3" spans="1:166" x14ac:dyDescent="0.2">
      <c r="C3" s="118" t="s">
        <v>91</v>
      </c>
    </row>
    <row r="4" spans="1:166" ht="13.5" thickBot="1" x14ac:dyDescent="0.25"/>
    <row r="5" spans="1:166" ht="25.5" x14ac:dyDescent="0.25">
      <c r="A5" s="311" t="s">
        <v>5</v>
      </c>
      <c r="B5" s="101" t="s">
        <v>13</v>
      </c>
      <c r="C5" s="102" t="s">
        <v>20</v>
      </c>
      <c r="D5" s="103" t="s">
        <v>20</v>
      </c>
      <c r="E5" s="313" t="s">
        <v>15</v>
      </c>
      <c r="F5" s="314"/>
      <c r="G5" s="314"/>
      <c r="H5" s="315"/>
      <c r="I5" s="316" t="s">
        <v>7</v>
      </c>
      <c r="J5" s="316" t="s">
        <v>6</v>
      </c>
      <c r="K5" s="104" t="s">
        <v>0</v>
      </c>
    </row>
    <row r="6" spans="1:166" ht="15" x14ac:dyDescent="0.25">
      <c r="A6" s="312"/>
      <c r="B6" s="34" t="s">
        <v>14</v>
      </c>
      <c r="C6" s="34" t="s">
        <v>11</v>
      </c>
      <c r="D6" s="34" t="s">
        <v>10</v>
      </c>
      <c r="E6" s="303" t="s">
        <v>2</v>
      </c>
      <c r="F6" s="305"/>
      <c r="G6" s="303" t="s">
        <v>8</v>
      </c>
      <c r="H6" s="305"/>
      <c r="I6" s="289"/>
      <c r="J6" s="289"/>
      <c r="K6" s="105" t="s">
        <v>1</v>
      </c>
    </row>
    <row r="7" spans="1:166" s="3" customFormat="1" ht="15" x14ac:dyDescent="0.25">
      <c r="A7" s="106">
        <v>43982</v>
      </c>
      <c r="B7" s="100">
        <v>587</v>
      </c>
      <c r="C7" s="14">
        <v>840</v>
      </c>
      <c r="D7" s="26">
        <v>867</v>
      </c>
      <c r="E7" s="7" t="s">
        <v>62</v>
      </c>
      <c r="F7" s="27"/>
      <c r="G7" s="81" t="s">
        <v>46</v>
      </c>
      <c r="H7" s="28"/>
      <c r="I7" s="24">
        <v>45500000</v>
      </c>
      <c r="J7" s="24">
        <v>6500000</v>
      </c>
      <c r="K7" s="107">
        <f t="shared" ref="K7:K9" si="0">+I7-J7</f>
        <v>39000000</v>
      </c>
    </row>
    <row r="8" spans="1:166" s="3" customFormat="1" ht="15" x14ac:dyDescent="0.25">
      <c r="A8" s="106">
        <v>43982</v>
      </c>
      <c r="B8" s="100">
        <v>586</v>
      </c>
      <c r="C8" s="14">
        <v>842</v>
      </c>
      <c r="D8" s="26">
        <v>870</v>
      </c>
      <c r="E8" s="7" t="s">
        <v>63</v>
      </c>
      <c r="F8" s="27"/>
      <c r="G8" s="81" t="s">
        <v>47</v>
      </c>
      <c r="H8" s="28"/>
      <c r="I8" s="24">
        <v>35000000</v>
      </c>
      <c r="J8" s="24">
        <v>4833333</v>
      </c>
      <c r="K8" s="107">
        <f t="shared" si="0"/>
        <v>30166667</v>
      </c>
    </row>
    <row r="9" spans="1:166" s="3" customFormat="1" ht="15" x14ac:dyDescent="0.25">
      <c r="A9" s="106">
        <v>43982</v>
      </c>
      <c r="B9" s="100">
        <v>560</v>
      </c>
      <c r="C9" s="14">
        <v>852</v>
      </c>
      <c r="D9" s="26">
        <v>872</v>
      </c>
      <c r="E9" s="7" t="s">
        <v>64</v>
      </c>
      <c r="F9" s="27"/>
      <c r="G9" s="81" t="s">
        <v>48</v>
      </c>
      <c r="H9" s="28"/>
      <c r="I9" s="24">
        <v>42000000</v>
      </c>
      <c r="J9" s="24">
        <v>5800000</v>
      </c>
      <c r="K9" s="107">
        <f t="shared" si="0"/>
        <v>36200000</v>
      </c>
    </row>
    <row r="10" spans="1:166" s="3" customFormat="1" ht="15" x14ac:dyDescent="0.25">
      <c r="A10" s="106">
        <v>43982</v>
      </c>
      <c r="B10" s="100">
        <v>561</v>
      </c>
      <c r="C10" s="14">
        <v>843</v>
      </c>
      <c r="D10" s="26">
        <v>877</v>
      </c>
      <c r="E10" s="7" t="s">
        <v>65</v>
      </c>
      <c r="F10" s="27"/>
      <c r="G10" s="81" t="s">
        <v>49</v>
      </c>
      <c r="H10" s="28"/>
      <c r="I10" s="24">
        <v>42000000</v>
      </c>
      <c r="J10" s="24">
        <v>6000000</v>
      </c>
      <c r="K10" s="107">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6">
        <v>43982</v>
      </c>
      <c r="B11" s="100">
        <v>602</v>
      </c>
      <c r="C11" s="14">
        <v>874</v>
      </c>
      <c r="D11" s="26">
        <v>878</v>
      </c>
      <c r="E11" s="7" t="s">
        <v>66</v>
      </c>
      <c r="F11" s="27"/>
      <c r="G11" s="81" t="s">
        <v>50</v>
      </c>
      <c r="H11" s="28"/>
      <c r="I11" s="24">
        <v>16800000</v>
      </c>
      <c r="J11" s="24">
        <v>3920000</v>
      </c>
      <c r="K11" s="107">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6">
        <v>43982</v>
      </c>
      <c r="B12" s="100">
        <v>606</v>
      </c>
      <c r="C12" s="14">
        <v>857</v>
      </c>
      <c r="D12" s="89">
        <v>887</v>
      </c>
      <c r="E12" s="86" t="s">
        <v>64</v>
      </c>
      <c r="F12" s="27"/>
      <c r="G12" s="90" t="s">
        <v>51</v>
      </c>
      <c r="H12" s="28"/>
      <c r="I12" s="24">
        <v>42000000</v>
      </c>
      <c r="J12" s="24">
        <v>5800000</v>
      </c>
      <c r="K12" s="107">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6">
        <v>43982</v>
      </c>
      <c r="B13" s="100">
        <v>604</v>
      </c>
      <c r="C13" s="14">
        <v>855</v>
      </c>
      <c r="D13" s="89">
        <v>893</v>
      </c>
      <c r="E13" s="86" t="s">
        <v>64</v>
      </c>
      <c r="F13" s="27"/>
      <c r="G13" s="90" t="s">
        <v>52</v>
      </c>
      <c r="H13" s="28"/>
      <c r="I13" s="24">
        <v>42000000</v>
      </c>
      <c r="J13" s="24">
        <v>5800000</v>
      </c>
      <c r="K13" s="107">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6">
        <v>43982</v>
      </c>
      <c r="B14" s="100">
        <v>601</v>
      </c>
      <c r="C14" s="14">
        <v>870</v>
      </c>
      <c r="D14" s="89">
        <v>904</v>
      </c>
      <c r="E14" s="86" t="s">
        <v>67</v>
      </c>
      <c r="F14" s="27"/>
      <c r="G14" s="90" t="s">
        <v>53</v>
      </c>
      <c r="H14" s="28"/>
      <c r="I14" s="24">
        <v>66500000</v>
      </c>
      <c r="J14" s="24">
        <v>9500000</v>
      </c>
      <c r="K14" s="107">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6">
        <v>43982</v>
      </c>
      <c r="B15" s="100">
        <v>584</v>
      </c>
      <c r="C15" s="14">
        <v>854</v>
      </c>
      <c r="D15" s="89">
        <v>905</v>
      </c>
      <c r="E15" s="86" t="s">
        <v>64</v>
      </c>
      <c r="F15" s="27"/>
      <c r="G15" s="90" t="s">
        <v>54</v>
      </c>
      <c r="H15" s="28"/>
      <c r="I15" s="24">
        <v>24000000</v>
      </c>
      <c r="J15" s="24">
        <v>5600000</v>
      </c>
      <c r="K15" s="107">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6">
        <v>43982</v>
      </c>
      <c r="B16" s="100">
        <v>607</v>
      </c>
      <c r="C16" s="14">
        <v>873</v>
      </c>
      <c r="D16" s="89">
        <v>912</v>
      </c>
      <c r="E16" s="86" t="s">
        <v>65</v>
      </c>
      <c r="F16" s="27"/>
      <c r="G16" s="90" t="s">
        <v>55</v>
      </c>
      <c r="H16" s="28"/>
      <c r="I16" s="24">
        <v>24000000</v>
      </c>
      <c r="J16" s="24">
        <v>5200000</v>
      </c>
      <c r="K16" s="107">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6">
        <v>43982</v>
      </c>
      <c r="B17" s="100">
        <v>623</v>
      </c>
      <c r="C17" s="14">
        <v>884</v>
      </c>
      <c r="D17" s="89">
        <v>913</v>
      </c>
      <c r="E17" s="86" t="s">
        <v>65</v>
      </c>
      <c r="F17" s="27"/>
      <c r="G17" s="90" t="s">
        <v>56</v>
      </c>
      <c r="H17" s="28"/>
      <c r="I17" s="24">
        <v>42000000</v>
      </c>
      <c r="J17" s="24">
        <v>5800000</v>
      </c>
      <c r="K17" s="107">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6">
        <v>43982</v>
      </c>
      <c r="B18" s="100">
        <v>620</v>
      </c>
      <c r="C18" s="14">
        <v>879</v>
      </c>
      <c r="D18" s="89">
        <v>915</v>
      </c>
      <c r="E18" s="86" t="s">
        <v>68</v>
      </c>
      <c r="F18" s="27"/>
      <c r="G18" s="90" t="s">
        <v>57</v>
      </c>
      <c r="H18" s="28"/>
      <c r="I18" s="24">
        <v>26600000</v>
      </c>
      <c r="J18" s="24">
        <v>3673333</v>
      </c>
      <c r="K18" s="107">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6">
        <v>43982</v>
      </c>
      <c r="B19" s="100">
        <v>627</v>
      </c>
      <c r="C19" s="14">
        <v>885</v>
      </c>
      <c r="D19" s="89">
        <v>917</v>
      </c>
      <c r="E19" s="86" t="s">
        <v>65</v>
      </c>
      <c r="F19" s="27"/>
      <c r="G19" s="90" t="s">
        <v>58</v>
      </c>
      <c r="H19" s="28"/>
      <c r="I19" s="24">
        <v>24000000</v>
      </c>
      <c r="J19" s="24">
        <v>5600000</v>
      </c>
      <c r="K19" s="107">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6">
        <v>43982</v>
      </c>
      <c r="B20" s="100">
        <v>625</v>
      </c>
      <c r="C20" s="14">
        <v>882</v>
      </c>
      <c r="D20" s="89">
        <v>919</v>
      </c>
      <c r="E20" s="86" t="s">
        <v>69</v>
      </c>
      <c r="F20" s="27"/>
      <c r="G20" s="90" t="s">
        <v>59</v>
      </c>
      <c r="H20" s="28"/>
      <c r="I20" s="24">
        <v>56000000</v>
      </c>
      <c r="J20" s="24">
        <v>7733333</v>
      </c>
      <c r="K20" s="107">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6">
        <v>43982</v>
      </c>
      <c r="B21" s="100">
        <v>626</v>
      </c>
      <c r="C21" s="14">
        <v>883</v>
      </c>
      <c r="D21" s="89">
        <v>920</v>
      </c>
      <c r="E21" s="86" t="s">
        <v>65</v>
      </c>
      <c r="F21" s="27"/>
      <c r="G21" s="90" t="s">
        <v>60</v>
      </c>
      <c r="H21" s="28"/>
      <c r="I21" s="24">
        <v>42000000</v>
      </c>
      <c r="J21" s="24">
        <v>0</v>
      </c>
      <c r="K21" s="107">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8">
        <v>43982</v>
      </c>
      <c r="B22" s="109">
        <v>605</v>
      </c>
      <c r="C22" s="110">
        <v>872</v>
      </c>
      <c r="D22" s="111">
        <v>925</v>
      </c>
      <c r="E22" s="112" t="s">
        <v>69</v>
      </c>
      <c r="F22" s="113"/>
      <c r="G22" s="117" t="s">
        <v>61</v>
      </c>
      <c r="H22" s="114"/>
      <c r="I22" s="115">
        <v>32000000</v>
      </c>
      <c r="J22" s="115">
        <v>7733333</v>
      </c>
      <c r="K22" s="116">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9"/>
      <c r="B23" s="120"/>
      <c r="C23" s="120"/>
      <c r="D23" s="120"/>
      <c r="E23" s="310" t="s">
        <v>90</v>
      </c>
      <c r="F23" s="310"/>
      <c r="G23" s="310"/>
      <c r="H23" s="310"/>
      <c r="I23" s="121">
        <f>SUM(I7:I22)</f>
        <v>602400000</v>
      </c>
      <c r="J23" s="121">
        <f>SUM(J7:J22)</f>
        <v>89493332</v>
      </c>
      <c r="K23" s="122">
        <f>SUM(K7:K22)</f>
        <v>512906668</v>
      </c>
    </row>
    <row r="28" spans="1:166" s="3" customFormat="1" ht="15" x14ac:dyDescent="0.25">
      <c r="A28" s="87">
        <v>44138</v>
      </c>
      <c r="B28" s="157" t="s">
        <v>97</v>
      </c>
      <c r="C28" s="155" t="s">
        <v>114</v>
      </c>
      <c r="D28" s="156" t="s">
        <v>115</v>
      </c>
      <c r="E28" s="124" t="s">
        <v>139</v>
      </c>
      <c r="F28" s="158"/>
      <c r="G28" s="97" t="s">
        <v>93</v>
      </c>
      <c r="H28" s="28"/>
      <c r="I28" s="24">
        <v>7333333</v>
      </c>
      <c r="J28" s="24">
        <v>0</v>
      </c>
      <c r="K28" s="24">
        <f t="shared" ref="K28:K39" si="2">+I28-J28</f>
        <v>7333333</v>
      </c>
    </row>
    <row r="29" spans="1:166" s="3" customFormat="1" ht="15" x14ac:dyDescent="0.25">
      <c r="A29" s="87">
        <v>44138</v>
      </c>
      <c r="B29" s="88" t="s">
        <v>98</v>
      </c>
      <c r="C29" s="14" t="s">
        <v>105</v>
      </c>
      <c r="D29" s="147" t="s">
        <v>116</v>
      </c>
      <c r="E29" s="127" t="s">
        <v>43</v>
      </c>
      <c r="F29" s="159"/>
      <c r="G29" s="98" t="s">
        <v>94</v>
      </c>
      <c r="H29" s="28"/>
      <c r="I29" s="24">
        <v>15400000</v>
      </c>
      <c r="J29" s="24">
        <v>0</v>
      </c>
      <c r="K29" s="24">
        <f t="shared" si="2"/>
        <v>15400000</v>
      </c>
    </row>
    <row r="30" spans="1:166" s="3" customFormat="1" ht="15" x14ac:dyDescent="0.25">
      <c r="A30" s="87">
        <v>44138</v>
      </c>
      <c r="B30" s="88" t="s">
        <v>117</v>
      </c>
      <c r="C30" s="14" t="s">
        <v>118</v>
      </c>
      <c r="D30" s="147" t="s">
        <v>119</v>
      </c>
      <c r="E30" s="127" t="s">
        <v>140</v>
      </c>
      <c r="F30" s="159"/>
      <c r="G30" s="98" t="s">
        <v>108</v>
      </c>
      <c r="H30" s="28"/>
      <c r="I30" s="24">
        <v>17466667</v>
      </c>
      <c r="J30" s="24">
        <v>8000000</v>
      </c>
      <c r="K30" s="24">
        <f t="shared" si="2"/>
        <v>9466667</v>
      </c>
    </row>
    <row r="31" spans="1:166" s="3" customFormat="1" ht="15" x14ac:dyDescent="0.25">
      <c r="A31" s="87">
        <v>44139</v>
      </c>
      <c r="B31" s="88" t="s">
        <v>120</v>
      </c>
      <c r="C31" s="14" t="s">
        <v>121</v>
      </c>
      <c r="D31" s="147" t="s">
        <v>122</v>
      </c>
      <c r="E31" s="127" t="s">
        <v>141</v>
      </c>
      <c r="F31" s="159"/>
      <c r="G31" s="98" t="s">
        <v>109</v>
      </c>
      <c r="H31" s="28"/>
      <c r="I31" s="24">
        <v>14413332</v>
      </c>
      <c r="J31" s="24">
        <v>0</v>
      </c>
      <c r="K31" s="24">
        <f t="shared" si="2"/>
        <v>14413332</v>
      </c>
    </row>
    <row r="32" spans="1:166" s="3" customFormat="1" ht="15" x14ac:dyDescent="0.25">
      <c r="A32" s="87">
        <v>44139</v>
      </c>
      <c r="B32" s="88" t="s">
        <v>107</v>
      </c>
      <c r="C32" s="14" t="s">
        <v>106</v>
      </c>
      <c r="D32" s="147" t="s">
        <v>123</v>
      </c>
      <c r="E32" s="127" t="s">
        <v>142</v>
      </c>
      <c r="F32" s="159"/>
      <c r="G32" s="98" t="s">
        <v>110</v>
      </c>
      <c r="H32" s="28"/>
      <c r="I32" s="24">
        <v>21466666</v>
      </c>
      <c r="J32" s="24">
        <v>11200000</v>
      </c>
      <c r="K32" s="24">
        <f t="shared" si="2"/>
        <v>10266666</v>
      </c>
    </row>
    <row r="33" spans="1:15" s="3" customFormat="1" ht="15" x14ac:dyDescent="0.25">
      <c r="A33" s="87">
        <v>44139</v>
      </c>
      <c r="B33" s="88" t="s">
        <v>99</v>
      </c>
      <c r="C33" s="14" t="s">
        <v>124</v>
      </c>
      <c r="D33" s="147" t="s">
        <v>125</v>
      </c>
      <c r="E33" s="127" t="s">
        <v>44</v>
      </c>
      <c r="F33" s="159"/>
      <c r="G33" s="98" t="s">
        <v>95</v>
      </c>
      <c r="H33" s="28"/>
      <c r="I33" s="24">
        <v>27336533</v>
      </c>
      <c r="J33" s="24">
        <v>0</v>
      </c>
      <c r="K33" s="24">
        <f t="shared" si="2"/>
        <v>27336533</v>
      </c>
    </row>
    <row r="34" spans="1:15" s="3" customFormat="1" ht="15" x14ac:dyDescent="0.25">
      <c r="A34" s="87">
        <v>44139</v>
      </c>
      <c r="B34" s="88" t="s">
        <v>104</v>
      </c>
      <c r="C34" s="14" t="s">
        <v>126</v>
      </c>
      <c r="D34" s="147" t="s">
        <v>127</v>
      </c>
      <c r="E34" s="127" t="s">
        <v>143</v>
      </c>
      <c r="F34" s="159"/>
      <c r="G34" s="98" t="s">
        <v>102</v>
      </c>
      <c r="H34" s="28"/>
      <c r="I34" s="24">
        <v>10500000</v>
      </c>
      <c r="J34" s="24">
        <v>4200000</v>
      </c>
      <c r="K34" s="24">
        <f t="shared" si="2"/>
        <v>6300000</v>
      </c>
    </row>
    <row r="35" spans="1:15" s="3" customFormat="1" ht="15" x14ac:dyDescent="0.25">
      <c r="A35" s="87">
        <v>44139</v>
      </c>
      <c r="B35" s="88" t="s">
        <v>128</v>
      </c>
      <c r="C35" s="14" t="s">
        <v>129</v>
      </c>
      <c r="D35" s="147" t="s">
        <v>130</v>
      </c>
      <c r="E35" s="127" t="s">
        <v>103</v>
      </c>
      <c r="F35" s="159"/>
      <c r="G35" s="98" t="s">
        <v>111</v>
      </c>
      <c r="H35" s="28"/>
      <c r="I35" s="24">
        <v>18643333</v>
      </c>
      <c r="J35" s="24">
        <v>4700000</v>
      </c>
      <c r="K35" s="24">
        <f t="shared" si="2"/>
        <v>13943333</v>
      </c>
    </row>
    <row r="36" spans="1:15" s="3" customFormat="1" ht="15" x14ac:dyDescent="0.25">
      <c r="A36" s="87">
        <v>44139</v>
      </c>
      <c r="B36" s="88" t="s">
        <v>100</v>
      </c>
      <c r="C36" s="14" t="s">
        <v>131</v>
      </c>
      <c r="D36" s="147" t="s">
        <v>132</v>
      </c>
      <c r="E36" s="127" t="s">
        <v>142</v>
      </c>
      <c r="F36" s="159"/>
      <c r="G36" s="98" t="s">
        <v>96</v>
      </c>
      <c r="H36" s="28"/>
      <c r="I36" s="24">
        <v>15300000</v>
      </c>
      <c r="J36" s="24">
        <v>5400000</v>
      </c>
      <c r="K36" s="24">
        <f t="shared" si="2"/>
        <v>9900000</v>
      </c>
    </row>
    <row r="37" spans="1:15" s="3" customFormat="1" ht="15" x14ac:dyDescent="0.25">
      <c r="A37" s="87">
        <v>44139</v>
      </c>
      <c r="B37" s="88" t="s">
        <v>133</v>
      </c>
      <c r="C37" s="14" t="s">
        <v>134</v>
      </c>
      <c r="D37" s="147" t="s">
        <v>135</v>
      </c>
      <c r="E37" s="127" t="s">
        <v>144</v>
      </c>
      <c r="F37" s="159"/>
      <c r="G37" s="98" t="s">
        <v>112</v>
      </c>
      <c r="H37" s="28"/>
      <c r="I37" s="24">
        <v>3066667</v>
      </c>
      <c r="J37" s="24">
        <v>3066667</v>
      </c>
      <c r="K37" s="24">
        <f t="shared" si="2"/>
        <v>0</v>
      </c>
    </row>
    <row r="38" spans="1:15" s="3" customFormat="1" ht="15" x14ac:dyDescent="0.25">
      <c r="A38" s="87">
        <v>44139</v>
      </c>
      <c r="B38" s="88" t="s">
        <v>133</v>
      </c>
      <c r="C38" s="14" t="s">
        <v>134</v>
      </c>
      <c r="D38" s="147" t="s">
        <v>136</v>
      </c>
      <c r="E38" s="127" t="s">
        <v>144</v>
      </c>
      <c r="F38" s="159"/>
      <c r="G38" s="98" t="s">
        <v>113</v>
      </c>
      <c r="H38" s="28"/>
      <c r="I38" s="24">
        <v>20533333</v>
      </c>
      <c r="J38" s="24">
        <v>4800000</v>
      </c>
      <c r="K38" s="24">
        <f t="shared" si="2"/>
        <v>15733333</v>
      </c>
    </row>
    <row r="39" spans="1:15" s="3" customFormat="1" ht="15" x14ac:dyDescent="0.25">
      <c r="A39" s="87">
        <v>44148</v>
      </c>
      <c r="B39" s="88" t="s">
        <v>92</v>
      </c>
      <c r="C39" s="14" t="s">
        <v>137</v>
      </c>
      <c r="D39" s="147" t="s">
        <v>138</v>
      </c>
      <c r="E39" s="127" t="s">
        <v>45</v>
      </c>
      <c r="F39" s="159"/>
      <c r="G39" s="98" t="s">
        <v>101</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2024-04-10T06:00:24Z</dcterms:modified>
</cp:coreProperties>
</file>