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mc:AlternateContent xmlns:mc="http://schemas.openxmlformats.org/markup-compatibility/2006">
    <mc:Choice Requires="x15">
      <x15ac:absPath xmlns:x15ac="http://schemas.microsoft.com/office/spreadsheetml/2010/11/ac" url="\\172.16.10.29\Financiera\PRESUPUESTO 2024\Informes Mensuales\1. Enero\"/>
    </mc:Choice>
  </mc:AlternateContent>
  <xr:revisionPtr revIDLastSave="0" documentId="8_{F17B7F1A-362E-4E7C-9ADE-0AD74280E474}"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'7787'!$A$1:$K$166</definedName>
    <definedName name="_xlnm.Print_Area" localSheetId="7">TOTAL!$C$1:$O$15</definedName>
    <definedName name="_xlnm.Print_Titles" localSheetId="0">'7787'!$27:$28</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6" i="251" l="1"/>
  <c r="K64" i="266"/>
  <c r="K65" i="266"/>
  <c r="K66" i="266"/>
  <c r="K67" i="266"/>
  <c r="K68" i="266"/>
  <c r="K69" i="266"/>
  <c r="K70" i="266"/>
  <c r="K71" i="266"/>
  <c r="K72" i="266"/>
  <c r="K73" i="266"/>
  <c r="K74" i="266"/>
  <c r="K75" i="266"/>
  <c r="K187" i="265"/>
  <c r="K188" i="265"/>
  <c r="K189" i="265"/>
  <c r="K190" i="265"/>
  <c r="K191" i="265"/>
  <c r="K192" i="265"/>
  <c r="K193" i="265"/>
  <c r="K194" i="265"/>
  <c r="K195" i="265"/>
  <c r="K196" i="265"/>
  <c r="K197" i="265"/>
  <c r="K198" i="265"/>
  <c r="K199" i="265"/>
  <c r="K200" i="265"/>
  <c r="K201" i="265"/>
  <c r="K202" i="265"/>
  <c r="K203" i="265"/>
  <c r="K204" i="265"/>
  <c r="K205" i="265"/>
  <c r="K206" i="265"/>
  <c r="K207" i="265"/>
  <c r="K208" i="265"/>
  <c r="K209" i="265"/>
  <c r="K210" i="265"/>
  <c r="K211" i="265"/>
  <c r="K212" i="265"/>
  <c r="K213" i="265"/>
  <c r="K214" i="265"/>
  <c r="K215" i="265"/>
  <c r="K216" i="265"/>
  <c r="K217" i="265"/>
  <c r="K218" i="265"/>
  <c r="K219" i="265"/>
  <c r="K220" i="265"/>
  <c r="K221" i="265"/>
  <c r="K222" i="265"/>
  <c r="K223" i="265"/>
  <c r="K224" i="265"/>
  <c r="K225" i="265"/>
  <c r="K226" i="265"/>
  <c r="K227" i="265"/>
  <c r="K228" i="265"/>
  <c r="K229" i="265"/>
  <c r="K230" i="265"/>
  <c r="K20" i="264"/>
  <c r="K21" i="264"/>
  <c r="K22" i="264"/>
  <c r="K23" i="264"/>
  <c r="K24" i="264"/>
  <c r="K25" i="264"/>
  <c r="K26" i="264"/>
  <c r="K27" i="264"/>
  <c r="K28" i="264"/>
  <c r="K29" i="264"/>
  <c r="K30" i="264"/>
  <c r="K31" i="264"/>
  <c r="K32" i="264"/>
  <c r="K33" i="264"/>
  <c r="K34" i="264"/>
  <c r="K35" i="264"/>
  <c r="K36" i="264"/>
  <c r="K37" i="264"/>
  <c r="K38" i="264"/>
  <c r="K33" i="263"/>
  <c r="K34" i="263"/>
  <c r="K35" i="263"/>
  <c r="K36" i="263"/>
  <c r="K37" i="263"/>
  <c r="K38" i="263"/>
  <c r="K39" i="263"/>
  <c r="K40" i="263"/>
  <c r="K41" i="263"/>
  <c r="K42" i="263"/>
  <c r="K43" i="263"/>
  <c r="K44" i="263"/>
  <c r="K45" i="263"/>
  <c r="K46" i="263"/>
  <c r="K47" i="263"/>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8" i="262"/>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7" i="262"/>
  <c r="K198" i="262"/>
  <c r="K199" i="262"/>
  <c r="K200" i="262"/>
  <c r="K201" i="262"/>
  <c r="K202" i="262"/>
  <c r="K203" i="262"/>
  <c r="K204" i="262"/>
  <c r="K205" i="262"/>
  <c r="K206" i="262"/>
  <c r="K207" i="262"/>
  <c r="K208" i="262"/>
  <c r="K209" i="262"/>
  <c r="K210" i="262"/>
  <c r="K211" i="262"/>
  <c r="K212" i="262"/>
  <c r="K213" i="262"/>
  <c r="K214" i="262"/>
  <c r="K215" i="262"/>
  <c r="K216" i="262"/>
  <c r="K217" i="262"/>
  <c r="K218" i="262"/>
  <c r="D233" i="262"/>
  <c r="K75" i="261"/>
  <c r="K76" i="261"/>
  <c r="K77" i="261"/>
  <c r="K78" i="261"/>
  <c r="K79" i="261"/>
  <c r="K80" i="261"/>
  <c r="K81" i="261"/>
  <c r="K82" i="261"/>
  <c r="K83" i="261"/>
  <c r="K84" i="261"/>
  <c r="K85" i="261"/>
  <c r="K86" i="261"/>
  <c r="K87" i="261"/>
  <c r="K88" i="261"/>
  <c r="K89" i="261"/>
  <c r="K90" i="261"/>
  <c r="K91" i="261"/>
  <c r="K92" i="261"/>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130" i="261"/>
  <c r="K131" i="261"/>
  <c r="K132" i="261"/>
  <c r="K133" i="26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K125"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K148" i="251"/>
  <c r="K149" i="251"/>
  <c r="K150" i="251"/>
  <c r="K151" i="251"/>
  <c r="K152" i="251"/>
  <c r="K153" i="251"/>
  <c r="K154" i="251"/>
  <c r="K155" i="251"/>
  <c r="I13" i="264"/>
  <c r="I11" i="263"/>
  <c r="I11" i="266"/>
  <c r="I25" i="262"/>
  <c r="K30" i="251" l="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157" i="251"/>
  <c r="K29" i="251"/>
  <c r="K85" i="266" l="1"/>
  <c r="J250" i="265"/>
  <c r="K39" i="264" l="1"/>
  <c r="K227" i="262"/>
  <c r="K228" i="262"/>
  <c r="K229" i="262"/>
  <c r="K134" i="261"/>
  <c r="K135" i="261"/>
  <c r="K136" i="261"/>
  <c r="K137" i="261"/>
  <c r="K79" i="266" l="1"/>
  <c r="K80" i="266"/>
  <c r="K81" i="266"/>
  <c r="K82" i="266"/>
  <c r="K83" i="266"/>
  <c r="K84" i="266"/>
  <c r="I25" i="261" l="1"/>
  <c r="K76" i="266" l="1"/>
  <c r="K77" i="266"/>
  <c r="K78" i="266"/>
  <c r="K77" i="263"/>
  <c r="K78" i="263"/>
  <c r="K79" i="263"/>
  <c r="K80" i="263"/>
  <c r="K245" i="265" l="1"/>
  <c r="K246" i="265"/>
  <c r="K247" i="265"/>
  <c r="K248" i="265"/>
  <c r="K249" i="265"/>
  <c r="K76" i="263"/>
  <c r="J230" i="262"/>
  <c r="D165" i="251"/>
  <c r="K225" i="262" l="1"/>
  <c r="K226" i="262"/>
  <c r="I230" i="262" l="1"/>
  <c r="I250" i="265"/>
  <c r="K105" i="262"/>
  <c r="K106" i="262"/>
  <c r="K107" i="262"/>
  <c r="K108" i="262"/>
  <c r="K109" i="262"/>
  <c r="K110" i="262"/>
  <c r="K111" i="262"/>
  <c r="K112" i="262"/>
  <c r="K113" i="262"/>
  <c r="K114" i="262"/>
  <c r="K115" i="262"/>
  <c r="K224" i="262"/>
  <c r="K31" i="263" l="1"/>
  <c r="K32" i="263"/>
  <c r="K73" i="263"/>
  <c r="K74" i="263"/>
  <c r="K75" i="263"/>
  <c r="I81" i="263"/>
  <c r="K77" i="262"/>
  <c r="K78" i="262"/>
  <c r="K79" i="262"/>
  <c r="K80" i="262"/>
  <c r="K81" i="262"/>
  <c r="K82" i="262"/>
  <c r="K83" i="262"/>
  <c r="K84" i="262"/>
  <c r="K85" i="262"/>
  <c r="K86" i="262"/>
  <c r="K87" i="262"/>
  <c r="K88" i="262"/>
  <c r="K89" i="262"/>
  <c r="K90" i="262"/>
  <c r="K91" i="262"/>
  <c r="K92" i="262"/>
  <c r="K93" i="262"/>
  <c r="K94" i="262"/>
  <c r="K95" i="262"/>
  <c r="K96" i="262"/>
  <c r="K97" i="262"/>
  <c r="K98" i="262"/>
  <c r="K99" i="262"/>
  <c r="K100" i="262"/>
  <c r="K101" i="262"/>
  <c r="K102" i="262"/>
  <c r="K103" i="262"/>
  <c r="K104" i="262"/>
  <c r="I233" i="262"/>
  <c r="I138" i="261"/>
  <c r="J138" i="261"/>
  <c r="K21" i="263" l="1"/>
  <c r="K22" i="263"/>
  <c r="K23" i="263"/>
  <c r="K24" i="263"/>
  <c r="K25" i="263"/>
  <c r="K26" i="263"/>
  <c r="K27" i="263"/>
  <c r="K28" i="263"/>
  <c r="K29" i="263"/>
  <c r="K30" i="263"/>
  <c r="K56" i="262"/>
  <c r="K57" i="262"/>
  <c r="K58" i="262"/>
  <c r="K59" i="262"/>
  <c r="K60" i="262"/>
  <c r="K61" i="262"/>
  <c r="K62" i="262"/>
  <c r="K63" i="262"/>
  <c r="K64" i="262"/>
  <c r="K65" i="262"/>
  <c r="K66" i="262"/>
  <c r="K67" i="262"/>
  <c r="K68" i="262"/>
  <c r="K69" i="262"/>
  <c r="K70" i="262"/>
  <c r="K71" i="262"/>
  <c r="K72" i="262"/>
  <c r="K73" i="262"/>
  <c r="K74" i="262"/>
  <c r="K75" i="262"/>
  <c r="K76" i="262"/>
  <c r="K73" i="261"/>
  <c r="K74" i="261"/>
  <c r="K15" i="266" l="1"/>
  <c r="K16" i="266"/>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14" i="266"/>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7" i="265"/>
  <c r="K148" i="265"/>
  <c r="K149" i="265"/>
  <c r="K150" i="265"/>
  <c r="K151" i="265"/>
  <c r="K152" i="265"/>
  <c r="K153" i="265"/>
  <c r="K154" i="265"/>
  <c r="K155" i="265"/>
  <c r="K156" i="265"/>
  <c r="K157" i="265"/>
  <c r="K158" i="265"/>
  <c r="K159" i="265"/>
  <c r="K160" i="265"/>
  <c r="K161" i="265"/>
  <c r="K162" i="265"/>
  <c r="K163" i="265"/>
  <c r="K164" i="265"/>
  <c r="K165" i="265"/>
  <c r="K166" i="265"/>
  <c r="K167" i="265"/>
  <c r="K168" i="265"/>
  <c r="K169" i="265"/>
  <c r="K170" i="265"/>
  <c r="K171" i="265"/>
  <c r="K172" i="265"/>
  <c r="K173" i="265"/>
  <c r="K174" i="265"/>
  <c r="K175" i="265"/>
  <c r="K176" i="265"/>
  <c r="K177" i="265"/>
  <c r="K178" i="265"/>
  <c r="K179" i="265"/>
  <c r="K180" i="265"/>
  <c r="K181" i="265"/>
  <c r="K182" i="265"/>
  <c r="K183" i="265"/>
  <c r="K184" i="265"/>
  <c r="K185" i="265"/>
  <c r="K186" i="265"/>
  <c r="K243" i="265"/>
  <c r="K244" i="265"/>
  <c r="K54" i="265"/>
  <c r="K17" i="264"/>
  <c r="K18" i="264"/>
  <c r="K19" i="264"/>
  <c r="K16" i="264"/>
  <c r="K15" i="263"/>
  <c r="K16" i="263"/>
  <c r="K17" i="263"/>
  <c r="K18" i="263"/>
  <c r="K19" i="263"/>
  <c r="K20" i="263"/>
  <c r="K14" i="263"/>
  <c r="K29" i="262"/>
  <c r="K30" i="262"/>
  <c r="K31" i="262"/>
  <c r="K32" i="262"/>
  <c r="K33" i="262"/>
  <c r="K34" i="262"/>
  <c r="K35" i="262"/>
  <c r="K36" i="262"/>
  <c r="K37" i="262"/>
  <c r="K38" i="262"/>
  <c r="K39" i="262"/>
  <c r="K40" i="262"/>
  <c r="K41" i="262"/>
  <c r="K42" i="262"/>
  <c r="K43" i="262"/>
  <c r="K44" i="262"/>
  <c r="K45" i="262"/>
  <c r="K46" i="262"/>
  <c r="K47" i="262"/>
  <c r="K48" i="262"/>
  <c r="K49" i="262"/>
  <c r="K50" i="262"/>
  <c r="K51" i="262"/>
  <c r="K52" i="262"/>
  <c r="K53" i="262"/>
  <c r="K54" i="262"/>
  <c r="K55" i="262"/>
  <c r="K28" i="262"/>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59" i="261"/>
  <c r="K60" i="261"/>
  <c r="K61" i="261"/>
  <c r="K62" i="261"/>
  <c r="K63" i="261"/>
  <c r="K64" i="261"/>
  <c r="K65" i="261"/>
  <c r="K66" i="261"/>
  <c r="K67" i="261"/>
  <c r="K68" i="261"/>
  <c r="K69" i="261"/>
  <c r="K70" i="261"/>
  <c r="K71" i="261"/>
  <c r="K72" i="261"/>
  <c r="K28" i="261"/>
  <c r="E11" i="252"/>
  <c r="E10" i="252"/>
  <c r="E9" i="252"/>
  <c r="E8" i="252"/>
  <c r="E7" i="252"/>
  <c r="E6" i="252"/>
  <c r="K250" i="265" l="1"/>
  <c r="K138" i="261"/>
  <c r="K230" i="262"/>
  <c r="K81" i="263"/>
  <c r="J81" i="263" l="1"/>
  <c r="J162" i="251" l="1"/>
  <c r="K39" i="267"/>
  <c r="K38" i="267"/>
  <c r="K37" i="267"/>
  <c r="K36" i="267"/>
  <c r="K35" i="267"/>
  <c r="K34" i="267"/>
  <c r="K33" i="267"/>
  <c r="K32" i="267"/>
  <c r="K31" i="267"/>
  <c r="K30" i="267"/>
  <c r="K29" i="267"/>
  <c r="K28" i="267"/>
  <c r="I162" i="251" l="1"/>
  <c r="I86" i="266" l="1"/>
  <c r="O39" i="267" l="1"/>
  <c r="J40" i="264" l="1"/>
  <c r="I40" i="264"/>
  <c r="I253" i="265" l="1"/>
  <c r="I23" i="267" l="1"/>
  <c r="J23" i="267"/>
  <c r="K22" i="267"/>
  <c r="K21" i="267"/>
  <c r="K20" i="267"/>
  <c r="K19" i="267"/>
  <c r="K18" i="267"/>
  <c r="K17" i="267"/>
  <c r="K16" i="267"/>
  <c r="K15" i="267"/>
  <c r="K14" i="267"/>
  <c r="K13" i="267"/>
  <c r="K12" i="267"/>
  <c r="K9" i="267"/>
  <c r="K8" i="267"/>
  <c r="K7" i="267"/>
  <c r="K23" i="267" s="1"/>
  <c r="K11" i="267"/>
  <c r="K10" i="267"/>
  <c r="I51" i="265" l="1"/>
  <c r="F11" i="252" l="1"/>
  <c r="F10" i="252"/>
  <c r="F9" i="252"/>
  <c r="F8" i="252"/>
  <c r="F7" i="252"/>
  <c r="F6" i="252"/>
  <c r="G89" i="266" l="1"/>
  <c r="K11" i="252" s="1"/>
  <c r="D89" i="266"/>
  <c r="H11" i="252" s="1"/>
  <c r="J86" i="266"/>
  <c r="I89" i="266" s="1"/>
  <c r="E89" i="266"/>
  <c r="D253" i="265"/>
  <c r="E253" i="265"/>
  <c r="I10" i="252" s="1"/>
  <c r="G253" i="265"/>
  <c r="K10" i="252" s="1"/>
  <c r="D43" i="264"/>
  <c r="H9" i="252" s="1"/>
  <c r="I43" i="264"/>
  <c r="E43" i="264"/>
  <c r="G43" i="264"/>
  <c r="K9" i="252" s="1"/>
  <c r="D84" i="263"/>
  <c r="H8" i="252" s="1"/>
  <c r="I84" i="263"/>
  <c r="G84" i="263"/>
  <c r="K8" i="252" s="1"/>
  <c r="J233" i="262"/>
  <c r="M7" i="252"/>
  <c r="E233" i="262"/>
  <c r="I7" i="252" s="1"/>
  <c r="G233" i="262"/>
  <c r="K7" i="252" s="1"/>
  <c r="D141" i="261"/>
  <c r="H6" i="252" s="1"/>
  <c r="I141" i="261"/>
  <c r="E141" i="261"/>
  <c r="G141" i="261"/>
  <c r="K6" i="252" s="1"/>
  <c r="E5" i="252"/>
  <c r="E12" i="252" s="1"/>
  <c r="F5" i="252"/>
  <c r="F4" i="252" s="1"/>
  <c r="F12" i="252" s="1"/>
  <c r="G5" i="252"/>
  <c r="M9" i="252" l="1"/>
  <c r="J43" i="264"/>
  <c r="N9" i="252" s="1"/>
  <c r="M8" i="252"/>
  <c r="J84" i="263"/>
  <c r="N8" i="252" s="1"/>
  <c r="K40" i="264"/>
  <c r="K43" i="264" s="1"/>
  <c r="O9" i="252" s="1"/>
  <c r="K84" i="263"/>
  <c r="O8" i="252" s="1"/>
  <c r="G12" i="252"/>
  <c r="I9" i="252"/>
  <c r="F43" i="264"/>
  <c r="J9" i="252" s="1"/>
  <c r="I6" i="252"/>
  <c r="F141" i="261"/>
  <c r="J6" i="252" s="1"/>
  <c r="I11" i="252"/>
  <c r="F89" i="266"/>
  <c r="J11" i="252" s="1"/>
  <c r="M11" i="252"/>
  <c r="J89" i="266"/>
  <c r="N11" i="252" s="1"/>
  <c r="M10" i="252"/>
  <c r="J253" i="265"/>
  <c r="N10" i="252" s="1"/>
  <c r="M6" i="252"/>
  <c r="J141" i="261"/>
  <c r="N6" i="252" s="1"/>
  <c r="H7" i="252"/>
  <c r="N7" i="252"/>
  <c r="F233" i="262"/>
  <c r="J7" i="252" s="1"/>
  <c r="H10" i="252"/>
  <c r="F253" i="265"/>
  <c r="J10" i="252" s="1"/>
  <c r="K141" i="261"/>
  <c r="O6" i="252" s="1"/>
  <c r="K233" i="262"/>
  <c r="O7" i="252" s="1"/>
  <c r="H233" i="262"/>
  <c r="L7" i="252" s="1"/>
  <c r="K253" i="265"/>
  <c r="O10" i="252" s="1"/>
  <c r="K86" i="266"/>
  <c r="K89" i="266" s="1"/>
  <c r="O11" i="252" s="1"/>
  <c r="H89" i="266"/>
  <c r="L11" i="252" s="1"/>
  <c r="H253" i="265"/>
  <c r="L10" i="252" s="1"/>
  <c r="H43" i="264"/>
  <c r="L9" i="252" s="1"/>
  <c r="H141" i="261"/>
  <c r="L6" i="252" s="1"/>
  <c r="G165" i="251"/>
  <c r="K5" i="252" s="1"/>
  <c r="E165" i="251"/>
  <c r="I5" i="252" s="1"/>
  <c r="I165" i="251"/>
  <c r="M5" i="252" s="1"/>
  <c r="M12" i="252" l="1"/>
  <c r="K162" i="251"/>
  <c r="K165" i="251" s="1"/>
  <c r="O5" i="252" s="1"/>
  <c r="O4" i="252" s="1"/>
  <c r="M4" i="252"/>
  <c r="H5" i="252"/>
  <c r="F165" i="251"/>
  <c r="J5" i="252" s="1"/>
  <c r="J165" i="251"/>
  <c r="N5" i="252" s="1"/>
  <c r="K12" i="252"/>
  <c r="H165" i="251"/>
  <c r="L5" i="252" s="1"/>
  <c r="O12" i="252" l="1"/>
  <c r="H4" i="252"/>
  <c r="N4" i="252" s="1"/>
  <c r="H12" i="252"/>
  <c r="N12" i="252" l="1"/>
  <c r="E84" i="263"/>
  <c r="F84" i="263" s="1"/>
  <c r="J8" i="252" s="1"/>
  <c r="H84" i="263" l="1"/>
  <c r="L8" i="252" s="1"/>
  <c r="L4" i="252" s="1"/>
  <c r="I8" i="252"/>
  <c r="I4" i="252" s="1"/>
  <c r="L12" i="252" l="1"/>
  <c r="I12" i="252"/>
  <c r="J4" i="252"/>
</calcChain>
</file>

<file path=xl/sharedStrings.xml><?xml version="1.0" encoding="utf-8"?>
<sst xmlns="http://schemas.openxmlformats.org/spreadsheetml/2006/main" count="1182" uniqueCount="636">
  <si>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</si>
  <si>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</si>
  <si>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</si>
  <si>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</si>
  <si>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</si>
  <si>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</si>
  <si>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</si>
  <si>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</si>
  <si>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</si>
  <si>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</si>
  <si>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</si>
  <si>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</si>
  <si>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</si>
  <si>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</si>
  <si>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</si>
  <si>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</si>
  <si>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</si>
  <si>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</si>
  <si>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</si>
  <si>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</si>
  <si>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</si>
  <si>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</si>
  <si>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</si>
  <si>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</si>
  <si>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</si>
  <si>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</si>
  <si>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</si>
  <si>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</si>
  <si>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</si>
  <si>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</si>
  <si>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</si>
  <si>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</si>
  <si>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</si>
  <si>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</si>
  <si>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</si>
  <si>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</si>
  <si>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</si>
  <si>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</si>
  <si>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</si>
  <si>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</si>
  <si>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</si>
  <si>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</si>
  <si>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SECRETARIA DISTRITAL DE GOBIERNO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</si>
  <si>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</si>
  <si>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</si>
  <si>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</si>
  <si>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</si>
  <si>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</si>
  <si>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</si>
  <si>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</si>
  <si>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</si>
  <si>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</si>
  <si>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</si>
  <si>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</si>
  <si>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</si>
  <si>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</si>
  <si>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</si>
  <si>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</si>
  <si>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</si>
  <si>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</si>
  <si>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</si>
  <si>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</si>
  <si>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</si>
  <si>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</si>
  <si>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</si>
  <si>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</si>
  <si>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</si>
  <si>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</si>
  <si>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</si>
  <si>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</si>
  <si>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</si>
  <si>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</si>
  <si>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</si>
  <si>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</si>
  <si>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</si>
  <si>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</si>
  <si>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</si>
  <si>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</si>
  <si>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</si>
  <si>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</si>
  <si>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</si>
  <si>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</si>
  <si>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</si>
  <si>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</si>
  <si>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</si>
  <si>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</si>
  <si>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</si>
  <si>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</si>
  <si>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</si>
  <si>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</si>
  <si>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</si>
  <si>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</si>
  <si>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481</t>
  </si>
  <si>
    <t>DAVID ANDRES JIMENEZ</t>
  </si>
  <si>
    <t>CLAUDIO ALEJANDRO RODRIGUEZ CASTAÑEDA</t>
  </si>
  <si>
    <t>NELCY  CARDENAS MORA</t>
  </si>
  <si>
    <t>LAURA CAMILA PACHON PINZON</t>
  </si>
  <si>
    <t>129</t>
  </si>
  <si>
    <t>160</t>
  </si>
  <si>
    <t>293</t>
  </si>
  <si>
    <t>326</t>
  </si>
  <si>
    <t>JULIETH ALEXANDRA SARMIENTO ARIAS</t>
  </si>
  <si>
    <t>KATHERINE ANDREA HERNANDEZ BOHORQUEZ</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</si>
  <si>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</si>
  <si>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</si>
  <si>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</si>
  <si>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</si>
  <si>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</si>
  <si>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</si>
  <si>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</si>
  <si>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</si>
  <si>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</si>
  <si>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</si>
  <si>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</si>
  <si>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</si>
  <si>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</si>
  <si>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</si>
  <si>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</si>
  <si>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</si>
  <si>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</si>
  <si>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</si>
  <si>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</si>
  <si>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</si>
  <si>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</si>
  <si>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</si>
  <si>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</si>
  <si>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</si>
  <si>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</si>
  <si>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</si>
  <si>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</si>
  <si>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</si>
  <si>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</si>
  <si>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</si>
  <si>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</si>
  <si>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</si>
  <si>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</si>
  <si>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</si>
  <si>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</si>
  <si>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</si>
  <si>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</si>
  <si>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</si>
  <si>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</si>
  <si>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</si>
  <si>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</si>
  <si>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</si>
  <si>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</si>
  <si>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</si>
  <si>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ENERO</t>
  </si>
  <si>
    <t>RESUMEN EJECUCIÓN DE GASTOS DE INVERSIÓN - VIGENCIA 2024</t>
  </si>
  <si>
    <t>CODENSA S.A. ESP</t>
  </si>
  <si>
    <t>PROMOAMBIENTAL DISTRITO S A S ESP</t>
  </si>
  <si>
    <t>JOSE ARGEMIRO ANZOLA ESCALANTE</t>
  </si>
  <si>
    <t>CONSTRUCTORA INMOBILIARIA BOGOTA CENTRO SAS</t>
  </si>
  <si>
    <t>CONSORCIO TRANSPORTES SG 23</t>
  </si>
  <si>
    <t>EMPRESA DE ACUEDUCTO Y ALCANTARILLADO DE BOGOTA E.S.P.</t>
  </si>
  <si>
    <t>CARLOS ANDRES SAENZ RIVEROS</t>
  </si>
  <si>
    <t>WENCESLAO  MALAVER BERNAL</t>
  </si>
  <si>
    <t>MARTHA INES DEL RIO BETANCUR</t>
  </si>
  <si>
    <t>JENNY CAROLINA CORTES CANTE</t>
  </si>
  <si>
    <t>JOHANN SEBASTIAN BARON BUITRAGO</t>
  </si>
  <si>
    <t>ANGYE JULIETH JIMENEZ CHACON</t>
  </si>
  <si>
    <t>LINA MARIA OLAVE MENDEZ</t>
  </si>
  <si>
    <t>6</t>
  </si>
  <si>
    <t>4</t>
  </si>
  <si>
    <t>9</t>
  </si>
  <si>
    <t>5</t>
  </si>
  <si>
    <t>8</t>
  </si>
  <si>
    <t>13</t>
  </si>
  <si>
    <t>14</t>
  </si>
  <si>
    <t>17</t>
  </si>
  <si>
    <t>16</t>
  </si>
  <si>
    <t>18</t>
  </si>
  <si>
    <t>7</t>
  </si>
  <si>
    <t>32</t>
  </si>
  <si>
    <t>30</t>
  </si>
  <si>
    <t>61</t>
  </si>
  <si>
    <t>68</t>
  </si>
  <si>
    <t>33</t>
  </si>
  <si>
    <t>81</t>
  </si>
  <si>
    <t>82</t>
  </si>
  <si>
    <t>35</t>
  </si>
  <si>
    <t>84</t>
  </si>
  <si>
    <t>94</t>
  </si>
  <si>
    <t>67</t>
  </si>
  <si>
    <t>125</t>
  </si>
  <si>
    <t>122279871-1</t>
  </si>
  <si>
    <t>123283589-4</t>
  </si>
  <si>
    <t>122842341-5</t>
  </si>
  <si>
    <t>124134657-0</t>
  </si>
  <si>
    <t>314</t>
  </si>
  <si>
    <t>315</t>
  </si>
  <si>
    <t>1017</t>
  </si>
  <si>
    <t>39266910015</t>
  </si>
  <si>
    <t>43</t>
  </si>
  <si>
    <t>54</t>
  </si>
  <si>
    <t>53</t>
  </si>
  <si>
    <t>55</t>
  </si>
  <si>
    <t>52</t>
  </si>
  <si>
    <t>SOLICITUD DE CDP PARA PAGO DE SERVICIO DE ENERGÍA  PAGO DEL SERVICIO DE ENERGÍA DE LA CASA DEL PENSAMIENTO INDIGENA, UBICADA EN LA CALLE 9 No. 9-60, PERÍODO FACTURADO DEL 23 DE NOVIEMBRE AL 21 DE DICIEMBRE DE 2023, SEGÚN FACTURAS:  122279871-1    $ 5.220 122279874-3    $ 27.150 122279873-6    $ 6.270 122279872-9    $ 5.220 122326976-5    $ 88.750 122447016-1    $ 4.180 122279876-8    $ 169.150 122447017-9    $ 3.130 122279875-0    $ 7.310</t>
  </si>
  <si>
    <t>SOLICITUD DE CDP PARA PAGO DE SERVICOS DE RECOLECCION DE DESECHOS  PAGO DEL SERVICIO DE ASEO DE LA CASA DEL PENSAMIENTO INDIGENA, UBICADA EN LA CALLE 9 No. 9-60, PERÍODO FACTURADO DEL 13 DE NOVIEMBRE AL 12 DE DICIEMBRE DE 2023, SEGÚN FACTURAS:  122279871-1    $ 50.680 122279874-3    $ 50.680 122279873-6    $ 50.680 122279872-9    $ 50.680 122326976-5    $ 50.680 122447016-1    $ 50.680 122279876-8    $ 50.680 122447017-9    $ 50.680 122279875-0    $ 50.680</t>
  </si>
  <si>
    <t>SOLICITUD DE CDP PARA PAGO DE SERVICIO DE ENERGÍA  Pago del servicio de energía de la Casa Gitana, ubicada en la Cra 65 A No. 05 a - 35. período facturado del 01 de diciembre de 2023 al 02 de enero de 2024, según factura No. 123283589-4.</t>
  </si>
  <si>
    <t>SOLICITUD DE CDP PARA PAGO DE SERVICIO DE ENERGÍA  PAGO DEL SERVICIO DE ENERGÍA DE LA CASA CONFIA CANDELARÍA UBICADA EN LA CRA 3  No. 10-72, PERÍODO FACTURADO DEL 28 DE NOV. AL 28 DE DICIEMBRE DE 2023, SEGÚN FACTURA 122842341-5.</t>
  </si>
  <si>
    <t>SOLICITUD DE CDP PARA PAGO DE SERVICOS DE RECOLECCION DE DESECHOS  PAGO DEL SERVICIO DE ASEO DE LA CASA CONFIA CANDELARÍA UBICADA EN LA CRA 3  No. 10-72, PERÍODO FACTURADO DEL 17 DE NOV. AL 16 DE DICIEMBRE DE 2023, SEGÚN FACTURA 122842341-5.</t>
  </si>
  <si>
    <t>SOLICITUD DE CDP PARA PAGO DE SERVICIO DE ENERGÍA  PAGO DE ENERGÍA EN LA CASA CONFIA SAN CRISTOBAL, CON LA CARRERA 3 No. 30 A - 06 SUR, PERÍODO FACTURADO DEL 7 DE DICIEMBRE 2023 AL 09 DE ENRO DE 2024; SEGÚN FACTURA No. 124134657-0.</t>
  </si>
  <si>
    <t>SOLICITUD DE CDP PARA PAGO DE SERVICOS DE RECOLECCION DE DESECHOS  PAGO DE ASEO EN LA CASA CONFIA SAN CRISTOBAL, CON LA CARRERA 3 No. 30 A - 06 SUR, PERÍODO FACTURADO DEL 7 DE DICIEMBRE 2023 AL 09 DE ENERO DE 2024; SEGÚN FACTURA No. 124134657-0.</t>
  </si>
  <si>
    <t>REALIZAR LA ADICIÓN Y PRORROGA DEL CONTRATO DE ARRENDAMIENTO N° 314 DE 2023 SUSCRITO ENTRE LA SECRETARIA DISTRITAL DE GOBIERNO Y JOSE ARGEMIRO ANZOLA ESCALANTE</t>
  </si>
  <si>
    <t>REALIZAR LA ADICIÓN Y PRORROGA DEL CONTRATO DE ARRENDAMIENTO N° 315 DE 2023 SUSCRITO ENTRE LA SECRETARIA DISTRITAL DE GOBIERNO Y CONSTRUCTORA INMOBILIARIA BOGOTA CENTRO SAS</t>
  </si>
  <si>
    <t>REALIZAR LA ADICION Y PRORROGA DEL CONTRATO No. 1017 DE 2023 SUSCRITO POR LA SECRETARIA DISTRITAL DE GOBIERNO Y CONSORCIO TRANSPORTES SG 23</t>
  </si>
  <si>
    <t>SOLICITUD DE CDP PARA SERVICIO DE AGUA  PAGO SERVICIO DE ACUEDUCTO Y ALCANTARILLADO DE LA a Casa Gitana de los Derechos del Pueblo Rrom, ubicado en la Carrera 65A No. 5A – 35 LC2, período facturado del 27 de octubre al 27 de diciembre de 2023, según factura No. 39266910015.</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</si>
  <si>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</si>
  <si>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</si>
  <si>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paz&lt;(&gt;,&lt;)&gt; personas en proceso de reintegración y reincorporación que demanden medidas de prevención.</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</si>
  <si>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libertad&lt;(&gt;,&lt;)&gt; integridad y seguridad de personas LGBTI, víctimas de abuso de autoridad por parte de la fuerza pública, defensores y defensoras de derechos humanos,firmantes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</si>
  <si>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</si>
  <si>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</si>
  <si>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PROFESIONALES EN LA REVISIÓN JURÍDICA DE LOS DOCUMENTOS PARA LA IMPLEMENTACIÓN DE LAS POLÍTICAS PÚBLICAS ÉTNICAS.</t>
  </si>
  <si>
    <t>BOGOTA DISTRITO CAPITAL</t>
  </si>
  <si>
    <t>LINA PAOLA LAGOS RUIZ</t>
  </si>
  <si>
    <t>PAULA LORENA MORALES OCHOA</t>
  </si>
  <si>
    <t>ANDREA  RODAS QUICENO</t>
  </si>
  <si>
    <t>CARLOS ALFONSO PARRA MALAVER</t>
  </si>
  <si>
    <t>MARIA DEL CARMEN PRIETO CLAVIJO</t>
  </si>
  <si>
    <t>MELISSA  PEDROZA BUITRAGO</t>
  </si>
  <si>
    <t>JEIMY ALEJANDRA SOTELO LOPEZ</t>
  </si>
  <si>
    <t>LEONOR  GUATIBONZA VALDERRAMA</t>
  </si>
  <si>
    <t>60</t>
  </si>
  <si>
    <t>36</t>
  </si>
  <si>
    <t>59</t>
  </si>
  <si>
    <t>37</t>
  </si>
  <si>
    <t>65</t>
  </si>
  <si>
    <t>42</t>
  </si>
  <si>
    <t>111</t>
  </si>
  <si>
    <t>62</t>
  </si>
  <si>
    <t>151</t>
  </si>
  <si>
    <t>100</t>
  </si>
  <si>
    <t>154</t>
  </si>
  <si>
    <t>101</t>
  </si>
  <si>
    <t>147</t>
  </si>
  <si>
    <t>105</t>
  </si>
  <si>
    <t>148</t>
  </si>
  <si>
    <t>106</t>
  </si>
  <si>
    <t>152</t>
  </si>
  <si>
    <t>109</t>
  </si>
  <si>
    <t>153</t>
  </si>
  <si>
    <t>110</t>
  </si>
  <si>
    <t>149</t>
  </si>
  <si>
    <t>112</t>
  </si>
  <si>
    <t>150</t>
  </si>
  <si>
    <t>113</t>
  </si>
  <si>
    <t>03</t>
  </si>
  <si>
    <t>04</t>
  </si>
  <si>
    <t>09</t>
  </si>
  <si>
    <t>10</t>
  </si>
  <si>
    <t>1139</t>
  </si>
  <si>
    <t>809</t>
  </si>
  <si>
    <t>1141</t>
  </si>
  <si>
    <t>789</t>
  </si>
  <si>
    <t>1059</t>
  </si>
  <si>
    <t>973</t>
  </si>
  <si>
    <t>870</t>
  </si>
  <si>
    <t>1051</t>
  </si>
  <si>
    <t>Pago de Cesantías a funcionarios retirados de la entidad e Intereses de las Cesantías 2023 a servidores activos. (Planta de Inversión).</t>
  </si>
  <si>
    <t>Pago de la nómina general de enero de 2024. (Planta de Inversión).</t>
  </si>
  <si>
    <t>Pago del complemento de las cesantías 2023 el cual estaba pendiente de pago por insuficiencia presupuestaria al final de la pasada vigencia. (Planta de Inversión).</t>
  </si>
  <si>
    <t>Pago de las acreencias laborales de la servidora pública PULA ANDREA DUARTE OCHOA por haber renunciado a la Planta Temporal. (Planta de Inversión)</t>
  </si>
  <si>
    <t>REALIZAR LA ADICIÓN Y PRORROGA DEL CONTRATO No. 1139 DE 2023 SUSCRITO POR LA SECRETARIA DISTRITAL DE GOBIERNO Y LINA PAOLA LAGOS RUÍZ</t>
  </si>
  <si>
    <t>REALIZAR LA ADICIÓN Y PRORROGA DEL CONTRATO No. 809 DE 2023 SUSCRITO POR LA SECRETARIA DISTRITAL DE GOBIERNO Y PAULA LORENA MORALES OCHOA</t>
  </si>
  <si>
    <t>REALIZAR LA ADICIÓN Y PRORROGA DEL CONTRATO No. 1141 DE 2023 SUSCRITO POR LA SECRETARIA DISTRITAL DE GOBIERNO Y ANDREA RODAS QUICENO</t>
  </si>
  <si>
    <t>REALIZAR LA ADICIÓN Y PRORROGA DEL CONTRATO No. 789 DE 2023 SUSCRITO POR LA SECRETARIA DISTRITAL DE GOBIERNO Y CARLOS ALFONSO PARRA MALAVER</t>
  </si>
  <si>
    <t>REALIZAR LA ADICIÓN Y PRORROGA DEL CONTRATO No. 1059 DE 2023 SUSCRITO POR LA SECRETARIA DISTRITAL DE GOBIERNO Y MARIA DEL CARMEN PRIETO CLAVIJO</t>
  </si>
  <si>
    <t>REALIZAR LA ADICIÓN Y PRORROGA DEL CONTRATO No. 973 DE 2023 SUSCRITO POR LA SECRETARIA DISTRITAL DE GOBIERNO Y MELISSA PEDROZA BUITRAGO</t>
  </si>
  <si>
    <t>REALIZAR LA ADICIÓN Y PRORROGA DEL CONTRATO No. 870 DE 2023 SUSCRITO POR LA SECRETARIA DISTRITAL DE GOBIERNO Y JENNY PAOLA LAGOS DIAZ CEDIDO A JEIMY ALEJANDRA SOTELO</t>
  </si>
  <si>
    <t>REALIZAR LA ADICIÓN Y PRORROGA DEL CONTRATO No. 1051 DE 2023 SUSCRITO POR LA SECRETARIA DISTRITAL DE GOBIERNO Y LEONOR GUATIBONZA VALDERRAMA</t>
  </si>
  <si>
    <t>83</t>
  </si>
  <si>
    <t>75</t>
  </si>
  <si>
    <t>85</t>
  </si>
  <si>
    <t>89</t>
  </si>
  <si>
    <t>135</t>
  </si>
  <si>
    <t>90</t>
  </si>
  <si>
    <t>91</t>
  </si>
  <si>
    <t>115</t>
  </si>
  <si>
    <t>92</t>
  </si>
  <si>
    <t>93</t>
  </si>
  <si>
    <t>130</t>
  </si>
  <si>
    <t>95</t>
  </si>
  <si>
    <t>116</t>
  </si>
  <si>
    <t>96</t>
  </si>
  <si>
    <t>128</t>
  </si>
  <si>
    <t>97</t>
  </si>
  <si>
    <t>119</t>
  </si>
  <si>
    <t>98</t>
  </si>
  <si>
    <t>114</t>
  </si>
  <si>
    <t>133</t>
  </si>
  <si>
    <t>131</t>
  </si>
  <si>
    <t>118</t>
  </si>
  <si>
    <t>LUZ STELLA AMAYA NAVARRO</t>
  </si>
  <si>
    <t>GUSTAVO ARLEY TREJOS</t>
  </si>
  <si>
    <t>OSCAR FERNANDO CASTELBLANCO CALLEJAS</t>
  </si>
  <si>
    <t>KAREN MILENA ELINAN RODRIGUEZ</t>
  </si>
  <si>
    <t>SERGIO GEOVANNY TOCANCIPA ARIZA</t>
  </si>
  <si>
    <t>LUISA FERNANDA DUQUE PINEDA</t>
  </si>
  <si>
    <t>ALEXANDRA  COMBITA GORDO</t>
  </si>
  <si>
    <t>JOHAN STIVEN ACOSTA TRUJILLO</t>
  </si>
  <si>
    <t>MARIO MANUEL MARTINEZ PADILLA</t>
  </si>
  <si>
    <t>FAVIO NELSON SANCHEZ POVEDA</t>
  </si>
  <si>
    <t>DIANA MARCELA GUAYARA CASTILLO</t>
  </si>
  <si>
    <t>ANA PATRICIA RODRIGUEZ</t>
  </si>
  <si>
    <t>YIMAR ARLEY CASALLAS GARZON</t>
  </si>
  <si>
    <t>OSCAR ARMANDO ALTURO FORERO</t>
  </si>
  <si>
    <t>EDGAR HERNANDO SUAREZ VEGA</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</si>
  <si>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</si>
  <si>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</si>
  <si>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</si>
  <si>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apoyar el seguimiento y acompañamiento en la implementación de acciones que corresponden al programa de diálogo social de la Dirección de Convivencia y Diálogo Social.</t>
  </si>
  <si>
    <t>Prestar servicios profesionales en materia jurídica, así como realizar el acompañamiento en la implementación de acciones que corresponden al programa de diálogo social de la Dirección de Convivencia y Diálogo Social.</t>
  </si>
  <si>
    <t>Prestar servicios profesionales en la Dirección de Convivencia y Diálogo Social para apoyar el cumplimiento de los procesos misionales en el marco de las acciones de gestión financiera y administrativa que se deban adelantar</t>
  </si>
  <si>
    <t>Prestar servicios profesionales para implementar el programa de cultura de diálogo con enfoque territorial para la resolución estratégica de conflictos de la Dirección de Convivencia y Diálogo social</t>
  </si>
  <si>
    <t>Prestar servicios profesionales en el marco de las acciones de gestión y reportes, necesarios en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</si>
  <si>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</si>
  <si>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</si>
  <si>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jurídicos para apoyar las actividades relacionadas con la gestión de la Dirección de Convivencia y Diálogo Social de la Secretaría Distrital de Gobierno.</t>
  </si>
  <si>
    <t>48</t>
  </si>
  <si>
    <t>56</t>
  </si>
  <si>
    <t>76</t>
  </si>
  <si>
    <t>64</t>
  </si>
  <si>
    <t>73</t>
  </si>
  <si>
    <t>79</t>
  </si>
  <si>
    <t>70</t>
  </si>
  <si>
    <t>72</t>
  </si>
  <si>
    <t>69</t>
  </si>
  <si>
    <t>66</t>
  </si>
  <si>
    <t>74</t>
  </si>
  <si>
    <t>63</t>
  </si>
  <si>
    <t>44</t>
  </si>
  <si>
    <t>46</t>
  </si>
  <si>
    <t>86</t>
  </si>
  <si>
    <t>77</t>
  </si>
  <si>
    <t>87</t>
  </si>
  <si>
    <t>88</t>
  </si>
  <si>
    <t>29</t>
  </si>
  <si>
    <t>28</t>
  </si>
  <si>
    <t>57</t>
  </si>
  <si>
    <t>58</t>
  </si>
  <si>
    <t>GABRIELA  RODRIGUEZ JIMENEZ</t>
  </si>
  <si>
    <t>VALENTINA  BAUTISTA GRIJALBA</t>
  </si>
  <si>
    <t>JOSE LUIS GARCIA ROJAS</t>
  </si>
  <si>
    <t>FABIAN CAMILO FONSECA JIMENEZ</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</si>
  <si>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</si>
  <si>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</si>
  <si>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</si>
  <si>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SUBSECRETARÍA PARA LA GOBERNABILIDAD Y GARANTÍA DE DERECHOS PARA APOYAR Y HACER SEGUIMIENTO A LAS POLÍTICAS PÚBLICAS, PLANES, PROGRAMAS Y PROYECTOS A CARGO DE LA SDG.</t>
  </si>
  <si>
    <t>ADRIANA ROCIO LOPEZ RINCON</t>
  </si>
  <si>
    <t>ALEXANDRA  DULCEY NARVAEZ</t>
  </si>
  <si>
    <t>LUIS ERNESTO SIERRA QUINTERO</t>
  </si>
  <si>
    <t>ANYULY  CAMACHO MARTINEZ</t>
  </si>
  <si>
    <t>SANDRA MILENA GOMEZ TOVAR</t>
  </si>
  <si>
    <t>DIEGO ANDRES SOLORZANO LASSO</t>
  </si>
  <si>
    <t>SANDRA LILIANA BARON BECERRA</t>
  </si>
  <si>
    <t>ELVIA YANET QUEVEDO GUTIERREZ</t>
  </si>
  <si>
    <t>CESAR LEANDRO PENAGOS VILLARRAGA</t>
  </si>
  <si>
    <t>STEFFI ROSBENISA ACEVEDO SANCHEZ</t>
  </si>
  <si>
    <t>MARTHA MIREYA SANCHEZ FIGUEROA</t>
  </si>
  <si>
    <t>DIANA CAROLINA SARMIENTO BARRERA</t>
  </si>
  <si>
    <t>ASTRID DALILA CAMARGO VARGAS</t>
  </si>
  <si>
    <t>ROSA MARIA BUITRAGO BARON</t>
  </si>
  <si>
    <t>CAMILO ANDRES ANGARITA MOLINA</t>
  </si>
  <si>
    <t>DIANA CONSTANZA CASTAÑEDA MORALES</t>
  </si>
  <si>
    <t>MONICA ALEXANDRA TORRES NEIRA</t>
  </si>
  <si>
    <t>LISED KATERIN PUENTES GONZALEZ</t>
  </si>
  <si>
    <t>JAIRO ANDRES JIMENEZ SIERRA</t>
  </si>
  <si>
    <t>NUBIA  GALINDO CRUZ</t>
  </si>
  <si>
    <t>PAOLA ALEXANDRA VIVAS VARGAS</t>
  </si>
  <si>
    <t>VANESSA  RUIZ RUIZ</t>
  </si>
  <si>
    <t>ELIZABETH  ARIAS HERNANDEZ</t>
  </si>
  <si>
    <t>CAROLINA  ANAYA FLOREZ</t>
  </si>
  <si>
    <t>LUZ ANGELA VALENCIA LAVAO</t>
  </si>
  <si>
    <t>NORMA CONSTANZA OLAYA RODRIGUEZ</t>
  </si>
  <si>
    <t>JENNIFFER ANDREA MARTINEZ CUBIDES</t>
  </si>
  <si>
    <t>MARIA MONICA CUESTA SIERRA</t>
  </si>
  <si>
    <t>CLAUDIA PATRICIA RUIZ SARAY</t>
  </si>
  <si>
    <t>BEATRIZ ALICIA NULE RHENALS</t>
  </si>
  <si>
    <t>JENNIFER ALEXANDRA SOLER DIAZ</t>
  </si>
  <si>
    <t>LEONARDO  GUERRERO RODRIGUEZ</t>
  </si>
  <si>
    <t>JOSE RICARDO VARGAS GOMEZ</t>
  </si>
  <si>
    <t>JAIRO  MONCADA CAMARGO</t>
  </si>
  <si>
    <t>LEIDY NATALIA DIAZ LADINO</t>
  </si>
  <si>
    <t>LAURA ELIZABETH GUTIERREZ ORTIZ</t>
  </si>
  <si>
    <t>IRENE JOHANNA YATE FORERO</t>
  </si>
  <si>
    <t>MARIA EUGENIA MEDINA MARTINEZ</t>
  </si>
  <si>
    <t>DANIELA  ESPITIA VANEGAS</t>
  </si>
  <si>
    <t>MARIA CAMILA HERNANDEZ MORA</t>
  </si>
  <si>
    <t>FEDERICO ALFREDO RAMIREZ CASTILLO</t>
  </si>
  <si>
    <t>JAIRO ORLANDO RODRIGUEZ PABON</t>
  </si>
  <si>
    <t>ODALYS XIOMARA CRISTAL SUAREZ GONZALEZ</t>
  </si>
  <si>
    <t>SARAH MARIA CANAL VELEZ</t>
  </si>
  <si>
    <t>DAVID ALEJANDRO GUERRERO GUEVARA</t>
  </si>
  <si>
    <t>GOTARDO ANTONIO YAÑEZ ALVAREZ</t>
  </si>
  <si>
    <t>NANCY MAGALY GUERRERO GUTIERREZ</t>
  </si>
  <si>
    <t>CLAUDIA PATRICIA GUZMAN ROA</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</si>
  <si>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</si>
  <si>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AL DESPACHO DE LA SECRETARIA DE GOBIERNO CON EL FIN DE APOYAR JURÍDICAMENTE LOS TRÁMITES Y SERVICIOS PARA LA GESTIÓN REQUERIDOS</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</si>
  <si>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</si>
  <si>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</si>
  <si>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</si>
  <si>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</si>
  <si>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</si>
  <si>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</si>
  <si>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</si>
  <si>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</si>
  <si>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BRINDAR APOYO JURÍDICO EN LAS DIFERENTES ETAPAS DE LOS TRÁMITES DE LOS PROCESOS CONTRACTUALES Y ADMINISTRATIVOS DE LA DIRECCIÓN DE CONTRATACIÓN.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</si>
  <si>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</si>
  <si>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</si>
  <si>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</si>
  <si>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</si>
  <si>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</si>
  <si>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</si>
  <si>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</si>
  <si>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</si>
  <si>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PARA APOYAR Y ACOMPAÑAR EN LAS ETAPAS DE EVALUACIÓN, DESCONGESTIÓN Y TRAMITE DE LOS PROCESOS DE LA DIRECCIÓN Y QUE SE ENCUENTREN A CARGO DEL CONTRATISTA.</t>
  </si>
  <si>
    <t>PRESTAR LOS SERVICIOS PROFESIONALES EN LA OFICINA ASESORA DE PLANEACIÓN EN LA EJECUCIÓN DE LINEAMIENTOS EN LA FORMULACIÓN, IMPLEMENTACIÓN, SEGUIMIENTO Y/O EVALUACIÓN DE LAS POLÍTICAS PÚBLICAS DE RESPONSABILIDAD DEL SECTOR GOBIERNO</t>
  </si>
  <si>
    <t>Prestar los servicios de apoyo a la gestión en la Secretaría Distrital de Gobierno en los asuntos relacionados con las estrategias de comunicaciones desde el Despacho en cumplimiento al manejo efectivo de la información</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</si>
  <si>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</si>
  <si>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</si>
  <si>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SERVICIOS DE APOYO A LA GESTIÓN PARA LA DESCONGESTION DEL AREA DISCIPLINARIA EN PRIMERA INSTANCIA QUE CORRESPONDA EN EL TRAMITE SECRETARIAL NECESARIO PARA EL DESARROLLO DE LOS PROCESOS DISCIPLINARIOS</t>
  </si>
  <si>
    <t>PRESTAR SERVICIOS PROFESIONALES PARA EL FORTALECIMIENTO DE LA POLÍTICA MIPG DE GESTIÓN DEL CONOCIMIENTO Y LA INNOVACIÓN EN LA SECRETARÍA DISTRITAL DE GOBIERNO.</t>
  </si>
  <si>
    <t>PRESTAR SERVICIOS PROFESIONALES ESPECIALIZADOS EN ASPECTOS JURÍDICOS Y NORMATIVOS QUE REQUIERA LA SUBSECRETARÍA DE GESTIÓN INSTITUCIONAL</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</si>
  <si>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</si>
  <si>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</si>
  <si>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</si>
  <si>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12</t>
  </si>
  <si>
    <t>11</t>
  </si>
  <si>
    <t>19</t>
  </si>
  <si>
    <t>20</t>
  </si>
  <si>
    <t>21</t>
  </si>
  <si>
    <t>22</t>
  </si>
  <si>
    <t>23</t>
  </si>
  <si>
    <t>24</t>
  </si>
  <si>
    <t>27</t>
  </si>
  <si>
    <t>49</t>
  </si>
  <si>
    <t>50</t>
  </si>
  <si>
    <t>40</t>
  </si>
  <si>
    <t>47</t>
  </si>
  <si>
    <t>71</t>
  </si>
  <si>
    <t>38</t>
  </si>
  <si>
    <t>45</t>
  </si>
  <si>
    <t>39</t>
  </si>
  <si>
    <t>78</t>
  </si>
  <si>
    <t>80</t>
  </si>
  <si>
    <t>134</t>
  </si>
  <si>
    <t>99</t>
  </si>
  <si>
    <t>121</t>
  </si>
  <si>
    <t>122</t>
  </si>
  <si>
    <t>124</t>
  </si>
  <si>
    <t>126</t>
  </si>
  <si>
    <t>127</t>
  </si>
  <si>
    <t>103</t>
  </si>
  <si>
    <t>1</t>
  </si>
  <si>
    <t>002</t>
  </si>
  <si>
    <t>3</t>
  </si>
  <si>
    <t>25</t>
  </si>
  <si>
    <t>15</t>
  </si>
  <si>
    <t>41</t>
  </si>
  <si>
    <t>NATHALIA ANDREA VASQUEZ ORJUELA</t>
  </si>
  <si>
    <t>MARIA PAULA VALLEJO ARTEAGA</t>
  </si>
  <si>
    <t>JOSE PATRICIO LIZCA ALVAREZ</t>
  </si>
  <si>
    <t>LEONARDO  ROJAS ACEVEDO</t>
  </si>
  <si>
    <t>ANGIE XIOMARA NIÑO RODRIGUEZ</t>
  </si>
  <si>
    <t>ANDREA DEL PILAR GUTIERREZ PARRA</t>
  </si>
  <si>
    <t>ANA MARIA MOLINA MOSQUERA</t>
  </si>
  <si>
    <t>REALIZAR LA ADICIÓN DEL CONTRATO No. 967 DE 2023 SUSCRITO POR LA SECRETARIA DISTRITAL DE GOBIERNO Y NATHALIA ANDREA VASQUEZ ORJUELA</t>
  </si>
  <si>
    <t>REALIZAR LA ADICIÓN Y PRORROGA DEL CONTRATO No. 52 DE 2023 SUSCRITO POR LA SECRETARIA DISTRITAL DE GOBIERNO Y DIANA MARCELA PARRA VERA CEDIDO A MARIA PAULA VALLEJO ARTEAGA</t>
  </si>
  <si>
    <t>REALIZAR LA ADICIÓN Y PRORROGA DEL CONTRATO No. 725 DE 2023 SUSCRITO POR LA SECRETARIA DISTRITAL DE GOBIERNO Y JOSE PATRICIO LIZCA ALVAREZ</t>
  </si>
  <si>
    <t>REALIZAR LA ADICIÓN Y PRORROGA DEL CONTRATO No. 967 DE 2023 SUSCRITO POR LA SECRETARIA DISTRITAL DE GOBIERNO Y NATHALIA ANDREA VASQUEZ ORJUELA</t>
  </si>
  <si>
    <t>REALIZAR LA ADICIÓN Y PRORROGA DEL CONTRATO No. 451 DE 2023 SUSCRITO POR LA SECRETARIA DISTRITAL DE GOBIERNO Y LEONARDO ROJAS ACEVEDO</t>
  </si>
  <si>
    <t>REALIZAR LA ADICIÓN Y PRORROGA DEL CONTRATO No. 436 DE 2023 SUSCRITO POR LA SECRETARIA DISTRITAL DE GOBIERNO Y ANGIE XIOMARA NIÑO RODRIGUEZ</t>
  </si>
  <si>
    <t>REALIZAR LA ADICIÓN Y PRORROGA DEL CONTRATO No. 791 DE 2023 SUSCRITO POR LA SECRETARIA DISTRITAL DE GOBIERNO Y ANDREA DEL PILAR GUTIERREZ PARRA</t>
  </si>
  <si>
    <t>PRESTAR SERVICIOS PROFESIONALES EN LA SUBSECRETARÍA DE GESTIÓN LOCAL EN EL MARCO DEL FORTALECIMIENTO DEL OBSERVATORIO DE GESTIÓN LOCAL A TRAVÉS DE LA PUESTA EN MARCHA DEL CENTRO DE GOBIERNO LOCAL Y SUS COMPONENTES</t>
  </si>
  <si>
    <t>145</t>
  </si>
  <si>
    <t>102</t>
  </si>
  <si>
    <t>143</t>
  </si>
  <si>
    <t>146</t>
  </si>
  <si>
    <t>104</t>
  </si>
  <si>
    <t>144</t>
  </si>
  <si>
    <t>107</t>
  </si>
  <si>
    <t>142</t>
  </si>
  <si>
    <t>108</t>
  </si>
  <si>
    <t>141</t>
  </si>
  <si>
    <t>123</t>
  </si>
  <si>
    <t>967</t>
  </si>
  <si>
    <t>725</t>
  </si>
  <si>
    <t>451</t>
  </si>
  <si>
    <t>436</t>
  </si>
  <si>
    <t>791</t>
  </si>
  <si>
    <t>SOLICITUD DE CDP PARA PAGO DE SERVICIO ALCANTARILLADO</t>
  </si>
  <si>
    <t>SOLICITUD DE CDP PARA SERVICIO DE AGUA</t>
  </si>
  <si>
    <t>SOLICITUD DE CDP PARA PAGO DE SERVICOS DE RECOLECCION DE DESECHOS</t>
  </si>
  <si>
    <t>Prestar servicios de apoyo a la gestión en la Dirección de Derechoshumanos para implementar las acciones de territorialización del sistemadistrital de derechos humanos y las acciones estratégicas de ladirección a partir de un enfoque territorial y poblacional</t>
  </si>
  <si>
    <t>PRESTAR SERVICIOS DE APOYO A LA GESTIÓN PARA REALIZAR LAS GESTIONESADMINISTRATIVAS Y DE ASISTENCIA A LA CIUDADANÍA ENLOS ESPACIOS DE ATENCIÓN DIFERENCIADA PARA COMUNIDADES ÉTNICAS DELDISTRITO</t>
  </si>
  <si>
    <t>SOLICITUD DE CDP PARA PAGO DE SERVICIO DE ENERGÍA</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</si>
  <si>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y/o de fuerza, lideres, lideresas,población en proceso de reintegración y reincorporación a la vida civil,defensores ydefensoras de derechos humanos, que demanden medidas de prevención.</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</si>
  <si>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</si>
  <si>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PARA ATENDER A LA CIUDADANÍA QUE ACUDAEN LA CASA GITANA Y REALIZAR EL ACOMPAÑAMIENTO A PROCESOS COMUNITARIOS YORGANIZACIONALES</t>
  </si>
  <si>
    <t>PRESTAR SERVICIOS PROFESIONALES EN LA SUBDIRECCIÓN DE ASUNTOS DE LALIBERTAD RELIGIOSA Y DE CONCIENCIA PARA REALIZARLA GESTIÓN TÉCNICA PARA LA IMPLEMENTACIÓN Y TERRITORIZALIZACIÓN DE LAPOLÍTICA PÚBLICA DISTRITAL DE LIBERTADESFUNDAMENTALES DE RELIGIÓN, CULTO Y CONCIENCIA Y LA PLATAFORMAINTERRELIGIOSA PARA LA ACCIÓN SOCIAL Y COMUNITARIA(PIRPAS) Y EL FORTALECIMIENTO DE LA PARTICIPACIÓN CIUDADANA DEL SECTOR</t>
  </si>
  <si>
    <t>Prestar servicios profesionales en la Dirección de Derechos Humanos comoenlace territorial para realizar el seguimiento a los informes delSistema de Alertas Tempranas de la Defensoría del Pueblo y de laComisión Intersectorial del Ministerio del Interior, seguimiento decasos de defensores y defensorasde Derechos Humanos para elevarlos a la mesa de seguimiento de casos,Comité de Prevención y mesa de Alertas Tempranas</t>
  </si>
  <si>
    <t>Prestar servicios profesionales en la Dirección de Derechos Humanos comoenlace técnico para garantizar la atención jurídica requerida paraatender la mesa distrital de coordinación y seguimiento del protocolodistrital para la garantía y protección de los derechos a la reunión,manifestación pública y la protesta social pacífica, en el marco delDecreto 053 del 2023.</t>
  </si>
  <si>
    <t>PRESTAR SERVICIOS PROFESIONALES PARA LA GESTION TECNICA JURIDICA EN ELPROCESO DE IMPLEMENTACIÓN Y SEGUIMIENTO DE LAS POLÍTICAS PÚBLICASÉTNICAS</t>
  </si>
  <si>
    <t>PRESTAR SERVICIOS PROFESIONALES PARA APOYAR LA COORDINACIÓN TÉCNICA ENEL PROCESO DE IMPLEMENTACIÓN Y SEGUIMIENTODE LAS POLÍTICAS PÚBLICAS ÉTNICAS.</t>
  </si>
  <si>
    <t>Prestar servicios profesionales en la Dirección de Derechos Humanos paraapoyar la coordinación e implementación de las acciones deterritorialización del sistema distrital de derechos humanos desde unenfoque territorial y poblacional</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</si>
  <si>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y/o de fuerza, lideres, lideresas,población en proceso de reintegración y reincorporación a la vida civil,defensores y defensoras de derechos humanos, que demanden medidas deprevención.</t>
  </si>
  <si>
    <t>Prestar servicios profesionales en la Dirección de Derechos Humanos paragarantizar la atención psicosocial requerida para la implementación dela estrategia de prevención de vulneraciones a los derechos a la vida,libertad, integridad y seguridad de personas LGBTI, víctimas del delitode trata depersonas, de abuso de autoridad por parte de la fuerza pública,firmantes del acuerdo de paz, lideres, lideresas, población en procesode reintegración y reincorporación a la vida civil, defensores ydefensoras de derechos humanos, que demanden medidas de prevención.</t>
  </si>
  <si>
    <t>Entregar a título de arrendamiento a la Secretaría Distrital deGobierno, el uso y goce del inmueble ubicado en la Carrera 3 No. 10 -72de la Localidad de la Candelaria - Bogotá D.C¿, identificado con elfolio de matrícula inmobiliaria No.50C00452831.</t>
  </si>
  <si>
    <t>0000000008</t>
  </si>
  <si>
    <t>0000000007</t>
  </si>
  <si>
    <t>0000000009</t>
  </si>
  <si>
    <t>0000000117</t>
  </si>
  <si>
    <t>0000000167</t>
  </si>
  <si>
    <t>0000000006</t>
  </si>
  <si>
    <t>0000000031</t>
  </si>
  <si>
    <t>0000000034</t>
  </si>
  <si>
    <t>0000000166</t>
  </si>
  <si>
    <t>0000000156</t>
  </si>
  <si>
    <t>0000000107</t>
  </si>
  <si>
    <t>0000000138</t>
  </si>
  <si>
    <t>0000000086</t>
  </si>
  <si>
    <t>0000000121</t>
  </si>
  <si>
    <t>0000000139</t>
  </si>
  <si>
    <t>0000000092</t>
  </si>
  <si>
    <t>0000000100</t>
  </si>
  <si>
    <t>0000000084</t>
  </si>
  <si>
    <t>PRESTAR LOS SERVICIOS PROFESIONALES A LA DIRECCIÓN PARA LA GESTIÓNPOLICIVA EN EL ACOMPAÑAMIENTO DE ACTIVIDADES DEINSPECCIÓN, VIGILANCIA Y CONTROL IVC, REFERENTES A LAS ACTIVIDADESECONÓMICAS QUE EFECTÚAN LAS AUTORIDADES DE POLICÍAA CARGO DE LA SECRETARÍA DISTRITAL DE GOBIERNO</t>
  </si>
  <si>
    <t>PRESTAR LOS SERVICIOS PROFESIONALES PARA EL DESARROLLO Y SEGUIMIENTO DELOS TRÁMITES Y SERVICIOS A CARGO DE LADIRECCIÓN PARA LA GESTIÓN POLICIVA, ASÍ COMO EN EL ACOMPAÑAMIENTO DE LASACTIVIDADES DE INSPECCIÓN, VIGILANCIA YCONTROL AL ESPACIO PÚBLICO QUE EFECTÚAN LAS AUTORIDADES DE POLICÍA ACARGO DE LA SECRETARIA DISTRITAL DE GOBIERNO.</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</si>
  <si>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</si>
  <si>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SERVICIOS PARA APOYAR PROFESIONALMENTE A LA SECRETARÍA DISTRITALDE GOBIERNO EN LA GESTIÓN POLICIVA DE ACCIONES VINCULADAS CON ELCUMPLIMIENTO DE CONDICIONES ESPECIALES PARA LA OPERACIÓN, EL EJERCICIODE LAS SUPERVISIONES Y CONTROL DE LASACTIVIDADES DE LOS SECTORES DE JUEGOS DE SUERTE Y AZAR, HABILIDAD YDESTREZA, ASÍ COMO EL DE PARQUES DE DIVERSIONES&lt;(&gt;,&lt;)&gt;ATRACCIONES MECÁNICAS Y CENTROS Y DISPOSITIVOS DE ENTRETENIMIENTO ENBOGOTÁ, D.C.</t>
  </si>
  <si>
    <t>Prestar los servicios profesionales a la Dirección para la GestiónPoliciva, para brindar soporte técnico, mantenimiento y realizar laadministración de los sistemas de información, bases de datos yrepositorios de la DGP.</t>
  </si>
  <si>
    <t>Prestar los servicios profesionales para desarrollar las acciones deplaneación, consolidación, ejecución y seguimiento adelantadas por ladirección para la gestión policiva en cumplimiento de los planes,programas, proyectos y metas</t>
  </si>
  <si>
    <t>Prestar los servicios profesionales a la Dirección para la GestiónPoliciva de la Secretaria Distrital de Gobierno, brindando apoyointegral a la ejecución de las estrategias y actividades enmarcadas enel plan estratégico de descongestión, igualmente realizar el seguimientoy control en la aplicación de los mecanismos de terminación anticipadaestablecidos en el decreto distrital 042 de 2022, por parte de lasalcaldías locales.</t>
  </si>
  <si>
    <t>Prestar los servicios profesionales para realizar la administración,soporte, mantenimiento, consolidación, respuesta, y análisis de losprocesos en el sistema ARCO, ORFEO, así como de la información que seencuentra en los repositorios de la Dirección para la Gestión Policiva ysoportar el proceso de seguimiento y monitoreo de las estrategias dedescongestión asignadas a la DGP</t>
  </si>
  <si>
    <t>Prestar los servicios profesionales a la Dirección para la GestiónPoliciva, para brindar soporte técnico, mantenimiento y realizar laadministración de los sistemas de información, bases de datos yrepositorios de la DGP. IVC</t>
  </si>
  <si>
    <t>Prestar los servicios profesionales especializados a la Dirección parala Gestión Policiva en el acompañamiento, seguimiento y articulación delas actividades de inspección vigilancia y control que efectúan lasalcaldías locales y/o las autoridades de policía a cargo de laSecretaria Distrital de Gobierno.</t>
  </si>
  <si>
    <t>0000000162</t>
  </si>
  <si>
    <t>0000000163</t>
  </si>
  <si>
    <t>0000000165</t>
  </si>
  <si>
    <t>0000000169</t>
  </si>
  <si>
    <t>0000000171</t>
  </si>
  <si>
    <t>0000000173</t>
  </si>
  <si>
    <t>0000000175</t>
  </si>
  <si>
    <t>0000000177</t>
  </si>
  <si>
    <t>0000000155</t>
  </si>
  <si>
    <t>0000000157</t>
  </si>
  <si>
    <t>0000000158</t>
  </si>
  <si>
    <t>0000000160</t>
  </si>
  <si>
    <t>0000000170</t>
  </si>
  <si>
    <t>0000000161</t>
  </si>
  <si>
    <t>Prestar servicios de apoyo a la gestión en la Dirección de Convivencia yDiálogo Social para acompañar la implementación y seguimiento de lasmesas de diálogo que se generen en los diferentes espacios deconflictividad</t>
  </si>
  <si>
    <t>SOLICITUD DE RECURSOS PARA RIESGO ARL IV y V PARA LA CONTRATACIÓN DEDIRECCIÓN DE CONVIVENCIA Y DIALOGO SOCIAL</t>
  </si>
  <si>
    <t>0000000127</t>
  </si>
  <si>
    <t>0000000132</t>
  </si>
  <si>
    <t>0000000014</t>
  </si>
  <si>
    <t>PRESTAR SERVICIOS DE APOYO A LA GESTIÓN EN TODAS LAS ACTIVIDADESADMINISTRATIVAS DE LA SECRETARÍA DISTRITAL DE GOBIERNO</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</si>
  <si>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</si>
  <si>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PRESTAR SERVICIOS DE APOYO A LA GESTIÓN PARA LA IMPLEMENTACIÓN DE LAPOLÍTICA PÚBLICA DISTRITAL DE ATENCIÓN A LA CIUDADANÍA EN LASUBSECRETARÍA DE GESTIÓN INSTITUCIONAL EN LA OFICINA DE ATENCIÓN A LACIUDADANÍA DE LA SECRETARÍA DISTRITAL DE GOBIERNO.</t>
  </si>
  <si>
    <t>PRESTAR SERVICIOS DE APOYO A LA GESTIÓN PARA LA IMPLEMENTACIÓN DE LAPOLÍTICA PÚBLICA DISTRITAL DE ATENCIÓN A LA CIUDADANÍA EN LASUBSECRETARÍA DE GESTIÓN INSTITUCIONAL EN LA OFICINA DE ATENCIÓN A LACIUDADANÍA DE LA SECRETARÍA DISTRITAL DE GOBIERNO</t>
  </si>
  <si>
    <t>PRESTAR SERVICIOS TÉCNICOS ARCHIVÍSTICOS EN EL MARCO DE LA POLÍTICA YPLANES INSTITUCIONALES EN MATERIA DE GESTIÓNDOCUMENTAL DE LA SECRETARÍA DISTRITAL DE GOBIERNO</t>
  </si>
  <si>
    <t>PRESTAR SERVICIOS DE TÉCNICO A LA SUBSECRETARÍA DE GESTIÓN INSTITUCIONALPARA LA IMPLEMENTACIÓN DE LA POLÍTICA PÚBLICADISTRITAL DE ATENCIÓN A LA CIUDADANÍA.</t>
  </si>
  <si>
    <t>PRESTAR SERVICIOS TÉCNICOS AL ÁREA DE GESTIÓN Y PATRIMONIO DOCUMENTAL DELA DIRECCIÓN ADMINISTRATIVA, EN LA IMPLEMENTACIÓN DE LAS METAS YACTIVIDADES PROGRAMADAS POR LA ENTIDAD EN CUMPLIMIENTO DEL MARCONORMATIVO NACIONAL Y DISTRITAL EN MATERIA DE MANEJO Y ADMINISTRACIÓN DEDOCUMENTACIÓN DIGITAL Y ELECTRÓNICA.</t>
  </si>
  <si>
    <t>PRESTAR LOS SERVICIOS DE APOYO A LA GESTIÓN PARA EL MANEJO DELAPLICATIVO DE GESTIÓN DOCUMENTAL DEL NIVEL CENTRAL YLOCALIDADES, ASÍ COMO EL APOYO EN LOS PLANES Y PROCESOS DE LA DIRECCIÓNADMINISTRATIVA</t>
  </si>
  <si>
    <t>PRESTAR LOS SERVICIOS DE APOYO A LA GESTIÓN EN LA DIRECCIÓNADMINISTRATIVA DE LA SECRETARIA DISTRITAL DE GOBIERNON ENTODO EL PROCESO DE ALMACÉN E INVENTARIOS, CUMPLIENDO LA NORMATIVAVIGENTE.</t>
  </si>
  <si>
    <t>REALIZAR LA CONSOLIDACIÓN, ACTUALIZACIÓN DIARIA Y CONTROL DE LAINFORMACIÓN DERIVADA DE LAS ALCALDÍAS LOCALES Y DEPENDENCIAS DEL NIVELCENTRAL DE LA SECRETARÍA DISTRITAL DE GOBIERNO, QUE PERMITA REALIZAR UNESTRICTO SEGUIMIENTO A CADA UNO DE LOS CASOS COVID-19 SOSPECHOSOS YPOSITIVOS QUE SE PRESENTEN EN LA ENTIDAD EN CUMPLIMIENTO DEL NUMERAL 5DE LA RESOLUCIÓN 666 DE 2020 Y EL NUMERAL 6.9 DEL MANUAL PROTOCOLO DEBIO-SEGURIDAD DE LA SDG</t>
  </si>
  <si>
    <t>PRESTAR LOS SERVICIOS PROFESIONALES A LA DIRECCIÓN DE GESTIÓN DELTALENTO HUMANO COMO APOYO A LOS PROCESOS TRANSVERSALES A CARGO DE LADIRECCIÓN DE GESTIÓN DE TALENTO HUMANO</t>
  </si>
  <si>
    <t>PRESTAR SERVICIOS DE APOYO PARA LA GENERACIÓN DE REPORTES DE LA GESTIÓNCONTRACTUAL DE LA DIRECCIÓN Y SEGUIMIENTO AL CUMPLIMIENTO DE LOSACUERDOS DE NIVELES DE SERVICIOS TECNOLÓGICOS QUE BRINDA LA DIRECCIÓN DETECNOLOGÍAS EINFORMACIÓN</t>
  </si>
  <si>
    <t>PRESTAR SERVICIOS PROFESIONALES PARA LA IMPLEMENTACIÓN DE ACCIONES QUECONTRIBUYAN A LA EVALUACIÓN INDEPENDIENTEDEL SISTEMA DE CONTROL INTERNO DE LA SECRETARIA DISTRITAL DE GOBIERNO,DE ACUERDO CON LOS PROCESOS INSTITUCIONALES YLA NORMATIVIDAD VIGENTE</t>
  </si>
  <si>
    <t>Prestar servicios profesionales para la implementación de acciones quecontribuyan a la evaluación independiente del Sistema de Control Internode la Secretaria Distrital de Gobierno, de acuerdo con los procesosinstitucionales y la normatividad vigente.</t>
  </si>
  <si>
    <t>PRESTAR LOS SERVICIOS PROFESIONALES CON EL FIN DE ATENDER LASACTUACIONES ADMINISTRATIVAS, BRINDAR SOPORTES EN LASESTRATEGIAS DE CONFLICTOS DE INTERESES QUE RE REQUIERAN POR PARTE DE LADIRECCIÓN DE GESTIÓN DEL TALENTO HUMANO</t>
  </si>
  <si>
    <t>PRESTAR LOS SERVICIOS PROFESIONALES A LA DIRECCIÓN DE GESTIÓN DELTALENTO HUMANO CON EL FIN DE BRINDAR APOYOJURÍDICO EN LOS PROCESOS A CARGO DE LA DIRECCIÓN</t>
  </si>
  <si>
    <t>PRESTAR SERVICIOS PROFESIONALES COMO ABOGADO EN LA DIRECCIÓN JURÍDICA ENTODOS AQUELLOS ASUNTOS RELACIONADOS CONLA REPRESENTACIÓN JUDICIAL, ESPECIALMENTE EN EL TRÁMITE DE LAS ACCIONESCONSTITUCIONALES QUE IMPETRAN LOS CIUDADANOS Y EN LAS QUE SE ENCUENTREVINCULADA LA ENTIDAD, ASÍ COMO LA PROYECCIÓN DE ACTOS ADMINISTRATIVOSQUE SURJAN DENTRO DEL MARCO DE COMPETENCIA DE LA DEPENDENCIA DONDE SEENCUENTRA ASIGNADA.</t>
  </si>
  <si>
    <t>PRESTAR LOS SERVICIOS PROFESIONALES A LA SUBSECRETARÍA DE GESTIÓNINSTITUCIONAL PARA LA IMPLEMENTACIÓN DE LA POLÍTICAPÚBLICA DISTRITAL DE ATENCIÓN A LA CIUDADANÍA.</t>
  </si>
  <si>
    <t>PRESTAR SERVICIOS PROFESIONALES ARCHIVÍSTICOS EN LA ELABORACIÓN,DESARROLLO E IMPLEMENTACIÓN DE LOS INSTRUMENTOS ARCHIVÍSTICOS EN ELMARCO DE LA POLÍTICA Y PLANES INSTITUCIONALES EN MATERIA DE GESTIÓNDOCUMENTAL DE LA SECRETARÍA DISTRITAL DE GOBIERNO.</t>
  </si>
  <si>
    <t>PRESTAR LOS SERVICIOS PROFESIONALES EN EL DESARROLLO DE LA GESTIÓNCONTRACTUAL Y LA REALIZACIÓN DE LAS ACTIVIDADESADMINISTRATIVAS Y OPERATIVAS QUE SE REQUIERAN EN LA DIRECCIÓN</t>
  </si>
  <si>
    <t>PRESTAR SERVICIOS PROFESIONALES EN ASPECTOS JURÍDICOS Y NORMATIVOS QUEREQUIERAN LOS PROCESOS MISIONALES YADMINISTRATIVOS QUE SE ADELANTAN EN LA SECRETARÍA DISTRITAL DE GOBIERNO</t>
  </si>
  <si>
    <t>PRESTAR LOS SERVICIOS PROFESIONALES EN LA ATENCIÓN DE LOS PROCESOSMISIONALES Y ADMINISTRATIVOS SOLICITADOS EN LADIRECCIÓN ADMINISTRATIVA</t>
  </si>
  <si>
    <t>PRESTAR LOS SERVICIOS PROFESIONALES EN LA SECRETARÍA DISTRITAL DEGOBIERNO PARA LIDERAR LA ASESORÍA Y EL ACOMPAÑAMIENTO FRENTE A LOSLINEAMIENTOS DE LA AGENDA PÚBLICA, FORMULACIÓN, IMPLEMENTACIÓN,MONITOREO Y EVALUACIÓN DE LAS POLÍTICAS PÚBLICAS DE RESPONSABILIDAD DELSECTOR GOBIERNO</t>
  </si>
  <si>
    <t>PRESTAR LOS SERVICIOS PROFESIONALES EN LA SECRETARÍA DISTRITAL DEGOBIERNO PARA REALIZAR LAS ACTIVIDADES DE ADMINISTRACIÓN, ANÁLISIS,DESARROLLO, DESPLIEGUE Y SOPORTE EN LA PLATAFORMA BPM BIZAGI EN TODOSSUS AMBIENTES.</t>
  </si>
  <si>
    <t>PRESTAR SERVICIOS PROFESIONALES PARA APOYAR Y ACOMPAÑAR EN LAS ETAPAS DEEVALUACIÓN, DESCONGESTIÓN Y TRAMITE DE LOS PROCESOS DE LA DIRECCIÓN YQUE SE ENCUENTREN A CARGO DEL CONTRATISTA.</t>
  </si>
  <si>
    <t>PRESTAR LOS SERVICIOS PROFESIONALES A LA SECRETARÍA DISTRITAL DEGOBIERNO PARA ADELANTAR ACTIVIDADES RELACIONADAS CON LAS POLÍTICAS DEPREVENCIÓN DEL DAÑO ANTIJURÍDICO Y DE DEFENSA JURÍDICA DEL MODELOINTEGRADO DE PLANEACIÓN Y GESTIÓN (MIPG), ASÍ COMO LAS ACCIONES DEREPRESENTACIÓN JUDICIAL Y EXTRAJUDICIAL DE LA ENTIDAD</t>
  </si>
  <si>
    <t>PRESTAR LOS SERVICIOS PROFESIONALES EN LA OFICINA ASESORA DE PLANEACIÓNPARA LLEVAR A CABO EL ACOMPAÑAMIENTO EN LAFORMULACIÓN, PLANEACIÓN Y EJECUCIÓN DE LAS METAS DE LOS PROYECTOS DEINVERSIÓN DE LA SECRETARÍA DISTRITAL DEGOBIERNO EN EL MARCO DEL PLAN DE DESARROLLO DISTRITAL</t>
  </si>
  <si>
    <t>PRESTAR LOS SERVICIOS PROFESIONALES EN LA SECRETARÍA DISTRITAL DEGOBIERNO PARA REALIZAR LAS ACTIVIDADES DE AUTOMATIZACIÓN, SOPORTE YDESARROLLO DE PROCESOS SOBRE A PLATAFORMA BMP BIZAGI</t>
  </si>
  <si>
    <t>PRESTAR SERVICIOS PROFESIONALES PARA APOYAR Y ACOMPAÑAR AL ÁREADISCIPLINARIA COMPETENTE EN LA ETAPA EN LA QUE CORRESPONDA LAEVALUACIÓN, DESCONGESTIÓN Y TRÁMITE DE LOS PROCESOS DISCIPLINARIOS DEACUERDO CON SU NATURALEZA QUE SE ENCUENTREN A CARGO DE LA OFICINA Y/OLOS QUE LE SEAN ASIGNADOS.</t>
  </si>
  <si>
    <t>PRESTAR LOS SERVICIOS PROFESIONALES EN LA DIRECCIÓN DE TECNOLOGÍA EINFORMACIÓN PARA LLEVAR A CABO LA CONSTRUCCIÓN&lt;(&gt;,&lt;)&gt;SOPORTE Y MANTENIMIENTO DE LAS APLICACIONES REQUERIDAS POR LA SECRETARÍADISTRITAL DE GOBIERNO, ENMARCADAS DENTRODE LAS ETAPAS DE ANÁLISIS, DISEÑO, DESARROLLO E IMPLEMENTACIÓN DESISTEMAS DE INFORMACIÓN, BAJO PLATAFORMA DEDESARROLLO PHP</t>
  </si>
  <si>
    <t>PRESTAR SERVICIOS PROFESIONALES AL DESPACHO DEL SECRETARIO DE GOBIERNOPARA LA ORIENTACIÓN A LAS ALCALDÍAS LOCALESCON RELACIÓN A LA IMPLEMENTACIÓN DE LA POLÍTICA PÚBLICA DISTRITAL DEATENCIÓN A LA CIUDADANÍA.</t>
  </si>
  <si>
    <t>PRESTAR LOS SERVICIOS PROFESIONALES EN LA OFICINA ASESORA DE PLANEACIÓNPARA LLEVAR A CABO EL ACOMPAÑAMIENTO EN LAFORMULACIÓN, PLANEACIÓN Y EJECUCIÓN DE LAS METAS DE LOS PROYECTOS DEINVERSIÓN DE LA SECRETARÍA DISTRITAL DEGOBIERNO EN EL MARCO DEL PLAN DE DESARROLLO DISTRITAL.</t>
  </si>
  <si>
    <t>REPRESENTAR JUDICIAL Y EXTRAJUDICIALMENTE A LA ENTIDAD Y A LAS JUNTASADMINISTRADORAS LOCALES, LAS ALCALDÍAS LOCALES YLOS FONDOS DE DESARROLLO LOCAL, EN LOS PROCESOS QUE LE SEAN ASIGNADOS,ASÍ COMO EN LAS DEMÁS ACTUACIONES ADMINISTRATIVAS QUE SE REQUIERAN</t>
  </si>
  <si>
    <t>PRESTAR LOS SERVICIOS PROFESIONALES ESPECIALIZADOS A LA DIRECCIÓN DEGESTIÓN DEL TALENTO HUMANO CON EL FIN DEBRINDAR APOYO JURÍDICO DE MANERA TRANSVERSAL EN LOS PROCESOS A CARGO DELA MISMA.</t>
  </si>
  <si>
    <t>PRESTAR LOS SERVICIOS PROFESIONALES ESPECIALIZADOS PARA APOYAR EN LAORIENTACIÓN Y REVISIÓN JURÍDICA Y CONTRACTUALDE LOS ASUNTOS DE COMPETENCIA DE LA DIRECCIÓN</t>
  </si>
  <si>
    <t>PRESTAR SERVICIOS PROFESIONALES ESPECIALIZADOS EN ASPECTOS JURÍDICOS YNORMATIVOS, ASÍ COMO TRÁMITES ADMINISTRATIVOS QUE REQUIERA LASUBSECRETARÍA DE GESTIÓN INSTITUCIONAL PARA EL NORMAL DESARROLLO DE LASFUNCIONES A SU CARGO.</t>
  </si>
  <si>
    <t>PRESTAR LOS SERVICIOS PROFESIONALES ESPECIALIZADOS A LA SUBSECRETARÍA DEGESTIÓN INSTITUCIONAL, CON EL FIN DE BRINDARACOMPAÑAMIENTO JURÍDICO TRANSVERSAL, PARA EL CUMPLIMIENTO DE LOSCOMPROMISOS PROPIOS DEL ÁREA Y EL ADECUADO DESARROLLO DE LOS PROCESOS ASU CARGO</t>
  </si>
  <si>
    <t>0000000118</t>
  </si>
  <si>
    <t>0000000099</t>
  </si>
  <si>
    <t>0000000181</t>
  </si>
  <si>
    <t>0000000183</t>
  </si>
  <si>
    <t>0000000179</t>
  </si>
  <si>
    <t>0000000182</t>
  </si>
  <si>
    <t>0000000095</t>
  </si>
  <si>
    <t>0000000176</t>
  </si>
  <si>
    <t>0000000093</t>
  </si>
  <si>
    <t>0000000097</t>
  </si>
  <si>
    <t>0000000098</t>
  </si>
  <si>
    <t>0000000104</t>
  </si>
  <si>
    <t>0000000122</t>
  </si>
  <si>
    <t>0000000174</t>
  </si>
  <si>
    <t>0000000071</t>
  </si>
  <si>
    <t>0000000053</t>
  </si>
  <si>
    <t>0000000124</t>
  </si>
  <si>
    <t>0000000125</t>
  </si>
  <si>
    <t>0000000088</t>
  </si>
  <si>
    <t>0000000172</t>
  </si>
  <si>
    <t>0000000096</t>
  </si>
  <si>
    <t>0000000081</t>
  </si>
  <si>
    <t>0000000123</t>
  </si>
  <si>
    <t>0000000159</t>
  </si>
  <si>
    <t>0000000074</t>
  </si>
  <si>
    <t>0000000180</t>
  </si>
  <si>
    <t>0000000101</t>
  </si>
  <si>
    <t>0000000110</t>
  </si>
  <si>
    <t>0000000026</t>
  </si>
  <si>
    <t>0000000178</t>
  </si>
  <si>
    <t>0000000091</t>
  </si>
  <si>
    <t>0000000168</t>
  </si>
  <si>
    <t>0000000020</t>
  </si>
  <si>
    <t>0000000079</t>
  </si>
  <si>
    <t>0000000089</t>
  </si>
  <si>
    <t>0000000184</t>
  </si>
  <si>
    <t>0000000072</t>
  </si>
  <si>
    <t>0000000137</t>
  </si>
  <si>
    <t>0000000102</t>
  </si>
  <si>
    <t>PRESTAR SERVICIOS PROFESIONALES ESPECIALIZADOS A LA SUBSECRETARÍA DEGESTIÓN LOCAL ADELANTANDO LA ARTICULACIÓN YCOMUNICACIÓN INTERINSTITUCIONAL E INSTITUCIONAL PARA EL CUMPLIMIENTO DELOS PROGRAMAS Y PROYECTOS A CARGO DE LASUBSECRETARIA</t>
  </si>
  <si>
    <t>0000000140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</si>
</sst>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13">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2" xfId="0" applyFont="1" applyFill="1" applyBorder="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25" fillId="57" borderId="17" xfId="0" applyFont="1" applyFill="1" applyBorder="1" applyAlignment="1">
      <alignment horizontal="left"/>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25" fillId="24" borderId="14" xfId="224" applyNumberFormat="1" applyFont="1" applyFill="1" applyBorder="1" applyAlignment="1">
      <alignment horizont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8"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63"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0" fontId="44" fillId="0" borderId="12" xfId="0" applyFont="1" applyBorder="1" applyAlignment="1">
      <alignment vertical="top"/>
    </xf>
    <xf numFmtId="14" fontId="44" fillId="0" borderId="0" xfId="263" applyNumberFormat="1" applyFont="1" applyAlignment="1">
      <alignment horizontal="center" vertical="top"/>
    </xf>
    <xf numFmtId="0" fontId="1" fillId="0" borderId="0" xfId="263" applyAlignment="1">
      <alignment vertical="top"/>
    </xf>
    <xf numFmtId="0" fontId="44" fillId="0" borderId="12" xfId="263" applyFont="1" applyBorder="1" applyAlignment="1">
      <alignment vertical="top"/>
    </xf>
    <xf numFmtId="3" fontId="1" fillId="0" borderId="0" xfId="263" applyNumberFormat="1" applyAlignment="1">
      <alignment horizontal="right" vertical="top"/>
    </xf>
    <xf numFmtId="14" fontId="1" fillId="0" borderId="0" xfId="263" applyNumberFormat="1" applyAlignment="1">
      <alignment horizontal="right" vertical="top"/>
    </xf>
    <xf numFmtId="0" fontId="44" fillId="0" borderId="20" xfId="263" applyFont="1" applyBorder="1" applyAlignment="1">
      <alignment vertical="top"/>
    </xf>
    <xf numFmtId="0" fontId="21" fillId="24" borderId="0" xfId="0" applyFont="1" applyFill="1" applyAlignment="1">
      <alignment horizontal="center" vertical="center"/>
    </xf>
    <xf numFmtId="0" fontId="25" fillId="24" borderId="0" xfId="0" applyFont="1" applyFill="1" applyAlignment="1">
      <alignment horizontal="center" vertical="center"/>
    </xf>
    <xf numFmtId="0" fontId="43" fillId="0" borderId="0" xfId="0" applyFont="1" applyAlignment="1">
      <alignment horizontal="center" vertical="top"/>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2" xfId="0" applyFont="1" applyFill="1" applyBorder="1" applyAlignment="1">
      <alignment horizontal="left"/>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0" fontId="47" fillId="24" borderId="15" xfId="0" applyFont="1" applyFill="1" applyBorder="1"/>
    <xf numFmtId="4" fontId="47" fillId="24" borderId="15" xfId="0" applyNumberFormat="1" applyFont="1" applyFill="1" applyBorder="1" applyProtection="1">
      <protection locked="0"/>
    </xf>
    <xf numFmtId="4" fontId="47" fillId="24" borderId="13" xfId="0" applyNumberFormat="1" applyFont="1" applyFill="1" applyBorder="1" applyProtection="1">
      <protection locked="0"/>
    </xf>
    <xf numFmtId="14" fontId="43" fillId="0" borderId="0" xfId="0" applyNumberFormat="1" applyFont="1" applyAlignment="1">
      <alignment horizontal="right" vertical="top"/>
    </xf>
    <xf numFmtId="0" fontId="43" fillId="0" borderId="0" xfId="0" applyFont="1" applyAlignment="1">
      <alignment vertical="top"/>
    </xf>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169"/>
  <sheetViews>
    <sheetView workbookViewId="0">
      <selection activeCell="A7" sqref="A7:A24"/>
    </sheetView>
  </sheetViews>
  <sheetFormatPr baseColWidth="10" defaultRowHeight="15" x14ac:dyDescent="0.25"/>
  <cols>
    <col min="1" max="1" width="15.140625" style="3" customWidth="1"/>
    <col min="2" max="2" width="17.28515625" style="145" customWidth="1"/>
    <col min="3" max="4" width="14.7109375" style="3" customWidth="1"/>
    <col min="5" max="5" width="15.7109375" style="206" customWidth="1"/>
    <col min="6" max="6" width="14.7109375" style="206" customWidth="1"/>
    <col min="7" max="8" width="15.7109375" style="206" customWidth="1"/>
    <col min="9" max="10" width="15.7109375" style="3" customWidth="1"/>
    <col min="11" max="11" width="15.7109375" style="27" customWidth="1"/>
    <col min="12" max="16384" width="11.42578125" style="3"/>
  </cols>
  <sheetData>
    <row r="1" spans="1:11" ht="12.75" customHeight="1" x14ac:dyDescent="0.25">
      <c r="A1" s="1" t="s">
        <v>35</v>
      </c>
      <c r="B1" s="140"/>
      <c r="C1" s="1"/>
      <c r="D1" s="1"/>
      <c r="E1" s="187"/>
      <c r="F1" s="188"/>
      <c r="G1" s="187"/>
      <c r="H1" s="187"/>
      <c r="I1" s="2"/>
      <c r="J1" s="2"/>
    </row>
    <row r="2" spans="1:11" ht="12.75" customHeight="1" x14ac:dyDescent="0.25">
      <c r="A2" s="2"/>
      <c r="B2" s="141"/>
      <c r="C2" s="2"/>
      <c r="D2" s="2"/>
      <c r="E2" s="187"/>
      <c r="F2" s="187"/>
      <c r="G2" s="187"/>
      <c r="H2" s="187"/>
      <c r="I2" s="2"/>
      <c r="J2" s="2"/>
      <c r="K2" s="167"/>
    </row>
    <row r="3" spans="1:11" ht="15" customHeight="1" x14ac:dyDescent="0.25">
      <c r="A3" s="281" t="s">
        <v>70</v>
      </c>
      <c r="B3" s="281"/>
      <c r="C3" s="281"/>
      <c r="D3" s="281"/>
      <c r="E3" s="281"/>
      <c r="F3" s="281"/>
      <c r="G3" s="281"/>
      <c r="H3" s="281"/>
      <c r="I3" s="281"/>
      <c r="J3" s="281"/>
      <c r="K3" s="168" t="s">
        <v>147</v>
      </c>
    </row>
    <row r="4" spans="1:11" ht="12.75" customHeight="1" x14ac:dyDescent="0.25">
      <c r="A4" s="4"/>
      <c r="B4" s="142"/>
      <c r="C4" s="4"/>
      <c r="D4" s="4"/>
      <c r="E4" s="189"/>
      <c r="F4" s="189"/>
      <c r="G4" s="189"/>
      <c r="H4" s="189"/>
      <c r="I4" s="4"/>
      <c r="J4" s="4"/>
      <c r="K4" s="169"/>
    </row>
    <row r="5" spans="1:11" x14ac:dyDescent="0.25">
      <c r="A5" s="284" t="s">
        <v>5</v>
      </c>
      <c r="B5" s="289" t="s">
        <v>26</v>
      </c>
      <c r="C5" s="31"/>
      <c r="D5" s="284" t="s">
        <v>17</v>
      </c>
      <c r="E5" s="286" t="s">
        <v>16</v>
      </c>
      <c r="F5" s="287"/>
      <c r="G5" s="287"/>
      <c r="H5" s="288"/>
      <c r="I5" s="284" t="s">
        <v>7</v>
      </c>
      <c r="J5" s="291" t="s">
        <v>21</v>
      </c>
      <c r="K5" s="292"/>
    </row>
    <row r="6" spans="1:11" ht="26.25" customHeight="1" x14ac:dyDescent="0.25">
      <c r="A6" s="285"/>
      <c r="B6" s="290"/>
      <c r="C6" s="32"/>
      <c r="D6" s="285"/>
      <c r="E6" s="286" t="s">
        <v>2</v>
      </c>
      <c r="F6" s="287"/>
      <c r="G6" s="287"/>
      <c r="H6" s="288"/>
      <c r="I6" s="285"/>
      <c r="J6" s="293"/>
      <c r="K6" s="294"/>
    </row>
    <row r="7" spans="1:11" ht="16.5" customHeight="1" x14ac:dyDescent="0.25">
      <c r="A7" s="233">
        <v>45296</v>
      </c>
      <c r="B7" s="231"/>
      <c r="C7" s="183"/>
      <c r="D7" s="239" t="s">
        <v>511</v>
      </c>
      <c r="E7" s="232" t="s">
        <v>493</v>
      </c>
      <c r="F7" s="220"/>
      <c r="G7" s="220"/>
      <c r="H7" s="221"/>
      <c r="I7" s="242">
        <v>3000000</v>
      </c>
      <c r="J7" s="184"/>
      <c r="K7" s="183"/>
    </row>
    <row r="8" spans="1:11" ht="18.75" customHeight="1" x14ac:dyDescent="0.25">
      <c r="A8" s="233">
        <v>45296</v>
      </c>
      <c r="B8" s="231"/>
      <c r="C8" s="183"/>
      <c r="D8" s="239" t="s">
        <v>512</v>
      </c>
      <c r="E8" s="162" t="s">
        <v>494</v>
      </c>
      <c r="F8" s="220"/>
      <c r="G8" s="220"/>
      <c r="H8" s="221"/>
      <c r="I8" s="242">
        <v>6665580</v>
      </c>
      <c r="J8" s="184"/>
      <c r="K8" s="183"/>
    </row>
    <row r="9" spans="1:11" ht="10.5" customHeight="1" x14ac:dyDescent="0.25">
      <c r="A9" s="233">
        <v>45296</v>
      </c>
      <c r="B9" s="231"/>
      <c r="C9" s="183"/>
      <c r="D9" s="239" t="s">
        <v>513</v>
      </c>
      <c r="E9" s="162" t="s">
        <v>495</v>
      </c>
      <c r="F9" s="220"/>
      <c r="G9" s="220"/>
      <c r="H9" s="221"/>
      <c r="I9" s="242">
        <v>8335020</v>
      </c>
      <c r="J9" s="184"/>
      <c r="K9" s="183"/>
    </row>
    <row r="10" spans="1:11" ht="10.5" customHeight="1" x14ac:dyDescent="0.25">
      <c r="A10" s="233">
        <v>45317</v>
      </c>
      <c r="B10" s="231"/>
      <c r="C10" s="183"/>
      <c r="D10" s="239" t="s">
        <v>514</v>
      </c>
      <c r="E10" s="162" t="s">
        <v>496</v>
      </c>
      <c r="F10" s="220"/>
      <c r="G10" s="220"/>
      <c r="H10" s="221"/>
      <c r="I10" s="242">
        <v>11532000</v>
      </c>
      <c r="J10" s="184"/>
      <c r="K10" s="183"/>
    </row>
    <row r="11" spans="1:11" ht="10.5" customHeight="1" x14ac:dyDescent="0.25">
      <c r="A11" s="233">
        <v>45321</v>
      </c>
      <c r="B11" s="231"/>
      <c r="C11" s="183"/>
      <c r="D11" s="239" t="s">
        <v>515</v>
      </c>
      <c r="E11" s="162" t="s">
        <v>497</v>
      </c>
      <c r="F11" s="220"/>
      <c r="G11" s="220"/>
      <c r="H11" s="221"/>
      <c r="I11" s="242">
        <v>14000000</v>
      </c>
      <c r="J11" s="184"/>
      <c r="K11" s="183"/>
    </row>
    <row r="12" spans="1:11" ht="15.75" customHeight="1" x14ac:dyDescent="0.25">
      <c r="A12" s="233">
        <v>45296</v>
      </c>
      <c r="B12" s="231"/>
      <c r="C12" s="183"/>
      <c r="D12" s="239" t="s">
        <v>516</v>
      </c>
      <c r="E12" s="162" t="s">
        <v>498</v>
      </c>
      <c r="F12" s="220"/>
      <c r="G12" s="220"/>
      <c r="H12" s="221"/>
      <c r="I12" s="242">
        <v>14086750</v>
      </c>
      <c r="J12" s="184"/>
      <c r="K12" s="183"/>
    </row>
    <row r="13" spans="1:11" ht="10.5" customHeight="1" x14ac:dyDescent="0.25">
      <c r="A13" s="233">
        <v>45308</v>
      </c>
      <c r="B13" s="231"/>
      <c r="C13" s="183"/>
      <c r="D13" s="239" t="s">
        <v>517</v>
      </c>
      <c r="E13" s="162" t="s">
        <v>499</v>
      </c>
      <c r="F13" s="220"/>
      <c r="G13" s="220"/>
      <c r="H13" s="221"/>
      <c r="I13" s="242">
        <v>19092000</v>
      </c>
      <c r="J13" s="184"/>
      <c r="K13" s="183"/>
    </row>
    <row r="14" spans="1:11" ht="10.5" customHeight="1" x14ac:dyDescent="0.25">
      <c r="A14" s="233">
        <v>45308</v>
      </c>
      <c r="B14" s="231"/>
      <c r="C14" s="183"/>
      <c r="D14" s="239" t="s">
        <v>518</v>
      </c>
      <c r="E14" s="162" t="s">
        <v>500</v>
      </c>
      <c r="F14" s="220"/>
      <c r="G14" s="220"/>
      <c r="H14" s="221"/>
      <c r="I14" s="242">
        <v>19092000</v>
      </c>
      <c r="J14" s="184"/>
      <c r="K14" s="183"/>
    </row>
    <row r="15" spans="1:11" ht="22.5" customHeight="1" x14ac:dyDescent="0.25">
      <c r="A15" s="233">
        <v>45321</v>
      </c>
      <c r="B15" s="231"/>
      <c r="C15" s="183"/>
      <c r="D15" s="239" t="s">
        <v>519</v>
      </c>
      <c r="E15" s="162" t="s">
        <v>501</v>
      </c>
      <c r="F15" s="220"/>
      <c r="G15" s="220"/>
      <c r="H15" s="221"/>
      <c r="I15" s="242">
        <v>21000000</v>
      </c>
      <c r="J15" s="184"/>
      <c r="K15" s="183"/>
    </row>
    <row r="16" spans="1:11" ht="22.5" customHeight="1" x14ac:dyDescent="0.25">
      <c r="A16" s="233">
        <v>45321</v>
      </c>
      <c r="B16" s="231"/>
      <c r="C16" s="183"/>
      <c r="D16" s="239" t="s">
        <v>520</v>
      </c>
      <c r="E16" s="162" t="s">
        <v>502</v>
      </c>
      <c r="F16" s="220"/>
      <c r="G16" s="220"/>
      <c r="H16" s="221"/>
      <c r="I16" s="242">
        <v>23600000</v>
      </c>
      <c r="J16" s="184"/>
      <c r="K16" s="183"/>
    </row>
    <row r="17" spans="1:11" ht="22.5" customHeight="1" x14ac:dyDescent="0.25">
      <c r="A17" s="233">
        <v>45317</v>
      </c>
      <c r="B17" s="231"/>
      <c r="C17" s="183"/>
      <c r="D17" s="239" t="s">
        <v>521</v>
      </c>
      <c r="E17" s="162" t="s">
        <v>503</v>
      </c>
      <c r="F17" s="220"/>
      <c r="G17" s="220"/>
      <c r="H17" s="221"/>
      <c r="I17" s="242">
        <v>24000000</v>
      </c>
      <c r="J17" s="184"/>
      <c r="K17" s="183"/>
    </row>
    <row r="18" spans="1:11" ht="15.75" customHeight="1" x14ac:dyDescent="0.25">
      <c r="A18" s="233">
        <v>45321</v>
      </c>
      <c r="B18" s="231"/>
      <c r="C18" s="183"/>
      <c r="D18" s="239" t="s">
        <v>522</v>
      </c>
      <c r="E18" s="162" t="s">
        <v>504</v>
      </c>
      <c r="F18" s="220"/>
      <c r="G18" s="220"/>
      <c r="H18" s="221"/>
      <c r="I18" s="242">
        <v>24000000</v>
      </c>
      <c r="J18" s="184"/>
      <c r="K18" s="183"/>
    </row>
    <row r="19" spans="1:11" ht="15.75" customHeight="1" x14ac:dyDescent="0.25">
      <c r="A19" s="233">
        <v>45316</v>
      </c>
      <c r="B19" s="231"/>
      <c r="C19" s="183"/>
      <c r="D19" s="240" t="s">
        <v>523</v>
      </c>
      <c r="E19" s="162" t="s">
        <v>505</v>
      </c>
      <c r="F19" s="220"/>
      <c r="G19" s="220"/>
      <c r="H19" s="221"/>
      <c r="I19" s="242">
        <v>28000000</v>
      </c>
      <c r="J19" s="184"/>
      <c r="K19" s="183"/>
    </row>
    <row r="20" spans="1:11" ht="15.75" customHeight="1" x14ac:dyDescent="0.25">
      <c r="A20" s="233">
        <v>45317</v>
      </c>
      <c r="B20" s="231"/>
      <c r="C20" s="183"/>
      <c r="D20" s="240" t="s">
        <v>524</v>
      </c>
      <c r="E20" s="162" t="s">
        <v>506</v>
      </c>
      <c r="F20" s="220"/>
      <c r="G20" s="220"/>
      <c r="H20" s="221"/>
      <c r="I20" s="242">
        <v>28000000</v>
      </c>
      <c r="J20" s="184"/>
      <c r="K20" s="183"/>
    </row>
    <row r="21" spans="1:11" ht="15.75" customHeight="1" x14ac:dyDescent="0.25">
      <c r="A21" s="233">
        <v>45321</v>
      </c>
      <c r="B21" s="231"/>
      <c r="C21" s="183"/>
      <c r="D21" s="240" t="s">
        <v>525</v>
      </c>
      <c r="E21" s="162" t="s">
        <v>507</v>
      </c>
      <c r="F21" s="220"/>
      <c r="G21" s="220"/>
      <c r="H21" s="221"/>
      <c r="I21" s="242">
        <v>28000000</v>
      </c>
      <c r="J21" s="184"/>
      <c r="K21" s="183"/>
    </row>
    <row r="22" spans="1:11" ht="15.75" customHeight="1" x14ac:dyDescent="0.25">
      <c r="A22" s="233">
        <v>45316</v>
      </c>
      <c r="B22" s="231"/>
      <c r="C22" s="183"/>
      <c r="D22" s="240" t="s">
        <v>526</v>
      </c>
      <c r="E22" s="162" t="s">
        <v>508</v>
      </c>
      <c r="F22" s="220"/>
      <c r="G22" s="220"/>
      <c r="H22" s="221"/>
      <c r="I22" s="242">
        <v>38184000</v>
      </c>
      <c r="J22" s="184"/>
      <c r="K22" s="183"/>
    </row>
    <row r="23" spans="1:11" ht="15.75" customHeight="1" x14ac:dyDescent="0.25">
      <c r="A23" s="233">
        <v>45316</v>
      </c>
      <c r="B23" s="231"/>
      <c r="C23" s="183"/>
      <c r="D23" s="240" t="s">
        <v>527</v>
      </c>
      <c r="E23" s="162" t="s">
        <v>509</v>
      </c>
      <c r="F23" s="220"/>
      <c r="G23" s="220"/>
      <c r="H23" s="221"/>
      <c r="I23" s="242">
        <v>38184000</v>
      </c>
      <c r="J23" s="184"/>
      <c r="K23" s="183"/>
    </row>
    <row r="24" spans="1:11" ht="15.75" customHeight="1" x14ac:dyDescent="0.25">
      <c r="A24" s="233">
        <v>45315</v>
      </c>
      <c r="B24" s="231"/>
      <c r="C24" s="183"/>
      <c r="D24" s="240" t="s">
        <v>528</v>
      </c>
      <c r="E24" s="162" t="s">
        <v>510</v>
      </c>
      <c r="F24" s="220"/>
      <c r="G24" s="220"/>
      <c r="H24" s="221"/>
      <c r="I24" s="242">
        <v>39000000</v>
      </c>
      <c r="J24" s="184"/>
      <c r="K24" s="183"/>
    </row>
    <row r="25" spans="1:11" ht="15" customHeight="1" x14ac:dyDescent="0.25">
      <c r="A25" s="233"/>
      <c r="B25" s="186"/>
      <c r="C25" s="126"/>
      <c r="D25" s="241"/>
      <c r="E25" s="162"/>
      <c r="F25" s="187"/>
      <c r="G25" s="190"/>
      <c r="H25" s="191"/>
      <c r="I25" s="242"/>
      <c r="J25" s="7"/>
      <c r="K25" s="160"/>
    </row>
    <row r="26" spans="1:11" x14ac:dyDescent="0.25">
      <c r="A26" s="15"/>
      <c r="B26" s="143"/>
      <c r="C26" s="16"/>
      <c r="D26" s="16"/>
      <c r="E26" s="193"/>
      <c r="F26" s="193"/>
      <c r="G26" s="282" t="s">
        <v>19</v>
      </c>
      <c r="H26" s="283"/>
      <c r="I26" s="17">
        <f>SUM(I7:I25)</f>
        <v>387771350</v>
      </c>
      <c r="J26" s="18"/>
      <c r="K26" s="170"/>
    </row>
    <row r="27" spans="1:11" x14ac:dyDescent="0.25">
      <c r="A27" s="284" t="s">
        <v>5</v>
      </c>
      <c r="B27" s="135" t="s">
        <v>13</v>
      </c>
      <c r="C27" s="33" t="s">
        <v>20</v>
      </c>
      <c r="D27" s="22" t="s">
        <v>20</v>
      </c>
      <c r="E27" s="286" t="s">
        <v>15</v>
      </c>
      <c r="F27" s="287"/>
      <c r="G27" s="287"/>
      <c r="H27" s="288"/>
      <c r="I27" s="284" t="s">
        <v>7</v>
      </c>
      <c r="J27" s="284" t="s">
        <v>6</v>
      </c>
      <c r="K27" s="171" t="s">
        <v>0</v>
      </c>
    </row>
    <row r="28" spans="1:11" x14ac:dyDescent="0.25">
      <c r="A28" s="285"/>
      <c r="B28" s="136" t="s">
        <v>14</v>
      </c>
      <c r="C28" s="34" t="s">
        <v>11</v>
      </c>
      <c r="D28" s="34" t="s">
        <v>10</v>
      </c>
      <c r="E28" s="286" t="s">
        <v>2</v>
      </c>
      <c r="F28" s="288"/>
      <c r="G28" s="286" t="s">
        <v>8</v>
      </c>
      <c r="H28" s="288"/>
      <c r="I28" s="285"/>
      <c r="J28" s="285"/>
      <c r="K28" s="172" t="s">
        <v>1</v>
      </c>
    </row>
    <row r="29" spans="1:11" ht="12.75" customHeight="1" x14ac:dyDescent="0.25">
      <c r="A29" s="23">
        <v>45296</v>
      </c>
      <c r="B29" s="229" t="s">
        <v>185</v>
      </c>
      <c r="C29" s="64" t="s">
        <v>162</v>
      </c>
      <c r="D29" s="64" t="s">
        <v>163</v>
      </c>
      <c r="E29" s="194" t="s">
        <v>198</v>
      </c>
      <c r="F29" s="187"/>
      <c r="G29" s="97" t="s">
        <v>149</v>
      </c>
      <c r="H29" s="195"/>
      <c r="I29" s="226">
        <v>316380</v>
      </c>
      <c r="J29" s="227">
        <v>316380</v>
      </c>
      <c r="K29" s="91">
        <f>+I29-J29</f>
        <v>0</v>
      </c>
    </row>
    <row r="30" spans="1:11" x14ac:dyDescent="0.25">
      <c r="A30" s="23">
        <v>45296</v>
      </c>
      <c r="B30" s="230" t="s">
        <v>185</v>
      </c>
      <c r="C30" s="65" t="s">
        <v>164</v>
      </c>
      <c r="D30" s="65" t="s">
        <v>165</v>
      </c>
      <c r="E30" s="194" t="s">
        <v>199</v>
      </c>
      <c r="F30" s="196"/>
      <c r="G30" s="98" t="s">
        <v>150</v>
      </c>
      <c r="H30" s="197"/>
      <c r="I30" s="226">
        <v>405440</v>
      </c>
      <c r="J30" s="228">
        <v>405440</v>
      </c>
      <c r="K30" s="91">
        <f t="shared" ref="K30:K157" si="0">+I30-J30</f>
        <v>0</v>
      </c>
    </row>
    <row r="31" spans="1:11" x14ac:dyDescent="0.25">
      <c r="A31" s="23">
        <v>45300</v>
      </c>
      <c r="B31" s="230" t="s">
        <v>186</v>
      </c>
      <c r="C31" s="65" t="s">
        <v>162</v>
      </c>
      <c r="D31" s="65" t="s">
        <v>162</v>
      </c>
      <c r="E31" s="194" t="s">
        <v>200</v>
      </c>
      <c r="F31" s="196"/>
      <c r="G31" s="98" t="s">
        <v>149</v>
      </c>
      <c r="H31" s="197"/>
      <c r="I31" s="226">
        <v>572180</v>
      </c>
      <c r="J31" s="228">
        <v>572180</v>
      </c>
      <c r="K31" s="91">
        <f t="shared" si="0"/>
        <v>0</v>
      </c>
    </row>
    <row r="32" spans="1:11" x14ac:dyDescent="0.25">
      <c r="A32" s="23">
        <v>45301</v>
      </c>
      <c r="B32" s="230" t="s">
        <v>187</v>
      </c>
      <c r="C32" s="65" t="s">
        <v>162</v>
      </c>
      <c r="D32" s="65" t="s">
        <v>166</v>
      </c>
      <c r="E32" s="194" t="s">
        <v>201</v>
      </c>
      <c r="F32" s="196"/>
      <c r="G32" s="98" t="s">
        <v>149</v>
      </c>
      <c r="H32" s="197"/>
      <c r="I32" s="226">
        <v>300190</v>
      </c>
      <c r="J32" s="228">
        <v>300190</v>
      </c>
      <c r="K32" s="91">
        <f t="shared" si="0"/>
        <v>0</v>
      </c>
    </row>
    <row r="33" spans="1:11" x14ac:dyDescent="0.25">
      <c r="A33" s="146">
        <v>45301</v>
      </c>
      <c r="B33" s="230" t="s">
        <v>187</v>
      </c>
      <c r="C33" s="26" t="s">
        <v>164</v>
      </c>
      <c r="D33" s="26" t="s">
        <v>164</v>
      </c>
      <c r="E33" s="198" t="s">
        <v>202</v>
      </c>
      <c r="F33" s="196"/>
      <c r="G33" s="98" t="s">
        <v>150</v>
      </c>
      <c r="H33" s="199"/>
      <c r="I33" s="226">
        <v>17780</v>
      </c>
      <c r="J33" s="228">
        <v>17780</v>
      </c>
      <c r="K33" s="91">
        <f t="shared" si="0"/>
        <v>0</v>
      </c>
    </row>
    <row r="34" spans="1:11" x14ac:dyDescent="0.25">
      <c r="A34" s="146">
        <v>45306</v>
      </c>
      <c r="B34" s="230" t="s">
        <v>188</v>
      </c>
      <c r="C34" s="26" t="s">
        <v>162</v>
      </c>
      <c r="D34" s="26" t="s">
        <v>167</v>
      </c>
      <c r="E34" s="99" t="s">
        <v>203</v>
      </c>
      <c r="F34" s="196"/>
      <c r="G34" s="98" t="s">
        <v>149</v>
      </c>
      <c r="H34" s="199"/>
      <c r="I34" s="223">
        <v>37500</v>
      </c>
      <c r="J34" s="228">
        <v>37500</v>
      </c>
      <c r="K34" s="91">
        <f t="shared" si="0"/>
        <v>0</v>
      </c>
    </row>
    <row r="35" spans="1:11" x14ac:dyDescent="0.25">
      <c r="A35" s="146">
        <v>45306</v>
      </c>
      <c r="B35" s="230" t="s">
        <v>188</v>
      </c>
      <c r="C35" s="26" t="s">
        <v>164</v>
      </c>
      <c r="D35" s="26" t="s">
        <v>168</v>
      </c>
      <c r="E35" s="99" t="s">
        <v>204</v>
      </c>
      <c r="F35" s="196"/>
      <c r="G35" s="98" t="s">
        <v>150</v>
      </c>
      <c r="H35" s="199"/>
      <c r="I35" s="166">
        <v>41760</v>
      </c>
      <c r="J35" s="228">
        <v>41760</v>
      </c>
      <c r="K35" s="91">
        <f t="shared" si="0"/>
        <v>0</v>
      </c>
    </row>
    <row r="36" spans="1:11" x14ac:dyDescent="0.25">
      <c r="A36" s="146">
        <v>45306</v>
      </c>
      <c r="B36" s="230" t="s">
        <v>189</v>
      </c>
      <c r="C36" s="26" t="s">
        <v>169</v>
      </c>
      <c r="D36" s="26" t="s">
        <v>170</v>
      </c>
      <c r="E36" s="99" t="s">
        <v>205</v>
      </c>
      <c r="F36" s="196"/>
      <c r="G36" s="98" t="s">
        <v>151</v>
      </c>
      <c r="H36" s="199"/>
      <c r="I36" s="166">
        <v>27332000</v>
      </c>
      <c r="J36" s="228">
        <v>0</v>
      </c>
      <c r="K36" s="91">
        <f t="shared" si="0"/>
        <v>27332000</v>
      </c>
    </row>
    <row r="37" spans="1:11" x14ac:dyDescent="0.25">
      <c r="A37" s="146">
        <v>45306</v>
      </c>
      <c r="B37" s="230" t="s">
        <v>190</v>
      </c>
      <c r="C37" s="26" t="s">
        <v>170</v>
      </c>
      <c r="D37" s="26" t="s">
        <v>169</v>
      </c>
      <c r="E37" s="99" t="s">
        <v>206</v>
      </c>
      <c r="F37" s="196"/>
      <c r="G37" s="98" t="s">
        <v>152</v>
      </c>
      <c r="H37" s="199"/>
      <c r="I37" s="166">
        <v>12076480</v>
      </c>
      <c r="J37" s="228">
        <v>0</v>
      </c>
      <c r="K37" s="91">
        <f t="shared" si="0"/>
        <v>12076480</v>
      </c>
    </row>
    <row r="38" spans="1:11" x14ac:dyDescent="0.25">
      <c r="A38" s="146">
        <v>45308</v>
      </c>
      <c r="B38" s="230" t="s">
        <v>191</v>
      </c>
      <c r="C38" s="26" t="s">
        <v>171</v>
      </c>
      <c r="D38" s="26" t="s">
        <v>120</v>
      </c>
      <c r="E38" s="99" t="s">
        <v>207</v>
      </c>
      <c r="F38" s="196"/>
      <c r="G38" s="98" t="s">
        <v>153</v>
      </c>
      <c r="H38" s="199"/>
      <c r="I38" s="166">
        <v>19542018</v>
      </c>
      <c r="J38" s="228">
        <v>0</v>
      </c>
      <c r="K38" s="91">
        <f t="shared" si="0"/>
        <v>19542018</v>
      </c>
    </row>
    <row r="39" spans="1:11" x14ac:dyDescent="0.25">
      <c r="A39" s="146">
        <v>45309</v>
      </c>
      <c r="B39" s="230" t="s">
        <v>192</v>
      </c>
      <c r="C39" s="26" t="s">
        <v>172</v>
      </c>
      <c r="D39" s="26" t="s">
        <v>173</v>
      </c>
      <c r="E39" s="99" t="s">
        <v>208</v>
      </c>
      <c r="F39" s="196"/>
      <c r="G39" s="98" t="s">
        <v>154</v>
      </c>
      <c r="H39" s="199"/>
      <c r="I39" s="166">
        <v>334420</v>
      </c>
      <c r="J39" s="228">
        <v>334420</v>
      </c>
      <c r="K39" s="91">
        <f t="shared" si="0"/>
        <v>0</v>
      </c>
    </row>
    <row r="40" spans="1:11" x14ac:dyDescent="0.25">
      <c r="A40" s="146">
        <v>45317</v>
      </c>
      <c r="B40" s="230" t="s">
        <v>180</v>
      </c>
      <c r="C40" s="26" t="s">
        <v>174</v>
      </c>
      <c r="D40" s="26" t="s">
        <v>175</v>
      </c>
      <c r="E40" s="99" t="s">
        <v>209</v>
      </c>
      <c r="F40" s="196"/>
      <c r="G40" s="98" t="s">
        <v>155</v>
      </c>
      <c r="H40" s="199"/>
      <c r="I40" s="166">
        <v>23600000</v>
      </c>
      <c r="J40" s="228">
        <v>0</v>
      </c>
      <c r="K40" s="91">
        <f t="shared" si="0"/>
        <v>23600000</v>
      </c>
    </row>
    <row r="41" spans="1:11" x14ac:dyDescent="0.25">
      <c r="A41" s="146">
        <v>45317</v>
      </c>
      <c r="B41" s="230" t="s">
        <v>193</v>
      </c>
      <c r="C41" s="26" t="s">
        <v>176</v>
      </c>
      <c r="D41" s="26" t="s">
        <v>176</v>
      </c>
      <c r="E41" s="99" t="s">
        <v>210</v>
      </c>
      <c r="F41" s="196"/>
      <c r="G41" s="98" t="s">
        <v>156</v>
      </c>
      <c r="H41" s="199"/>
      <c r="I41" s="166">
        <v>23600000</v>
      </c>
      <c r="J41" s="228">
        <v>0</v>
      </c>
      <c r="K41" s="91">
        <f t="shared" si="0"/>
        <v>23600000</v>
      </c>
    </row>
    <row r="42" spans="1:11" x14ac:dyDescent="0.25">
      <c r="A42" s="146">
        <v>45320</v>
      </c>
      <c r="B42" s="230" t="s">
        <v>194</v>
      </c>
      <c r="C42" s="26" t="s">
        <v>177</v>
      </c>
      <c r="D42" s="26" t="s">
        <v>178</v>
      </c>
      <c r="E42" s="99" t="s">
        <v>211</v>
      </c>
      <c r="F42" s="196"/>
      <c r="G42" s="98" t="s">
        <v>157</v>
      </c>
      <c r="H42" s="199"/>
      <c r="I42" s="166">
        <v>24000000</v>
      </c>
      <c r="J42" s="228">
        <v>0</v>
      </c>
      <c r="K42" s="91">
        <f t="shared" si="0"/>
        <v>24000000</v>
      </c>
    </row>
    <row r="43" spans="1:11" x14ac:dyDescent="0.25">
      <c r="A43" s="146">
        <v>45320</v>
      </c>
      <c r="B43" s="230" t="s">
        <v>195</v>
      </c>
      <c r="C43" s="26" t="s">
        <v>173</v>
      </c>
      <c r="D43" s="26" t="s">
        <v>179</v>
      </c>
      <c r="E43" s="99" t="s">
        <v>212</v>
      </c>
      <c r="F43" s="196"/>
      <c r="G43" s="98" t="s">
        <v>158</v>
      </c>
      <c r="H43" s="199"/>
      <c r="I43" s="166">
        <v>24000000</v>
      </c>
      <c r="J43" s="228">
        <v>0</v>
      </c>
      <c r="K43" s="91">
        <f t="shared" si="0"/>
        <v>24000000</v>
      </c>
    </row>
    <row r="44" spans="1:11" x14ac:dyDescent="0.25">
      <c r="A44" s="146">
        <v>45320</v>
      </c>
      <c r="B44" s="230" t="s">
        <v>196</v>
      </c>
      <c r="C44" s="26" t="s">
        <v>180</v>
      </c>
      <c r="D44" s="26" t="s">
        <v>181</v>
      </c>
      <c r="E44" s="99" t="s">
        <v>213</v>
      </c>
      <c r="F44" s="196"/>
      <c r="G44" s="98" t="s">
        <v>159</v>
      </c>
      <c r="H44" s="199"/>
      <c r="I44" s="166">
        <v>24000000</v>
      </c>
      <c r="J44" s="228">
        <v>0</v>
      </c>
      <c r="K44" s="91">
        <f t="shared" si="0"/>
        <v>24000000</v>
      </c>
    </row>
    <row r="45" spans="1:11" x14ac:dyDescent="0.25">
      <c r="A45" s="146">
        <v>45321</v>
      </c>
      <c r="B45" s="230" t="s">
        <v>179</v>
      </c>
      <c r="C45" s="26" t="s">
        <v>107</v>
      </c>
      <c r="D45" s="26" t="s">
        <v>182</v>
      </c>
      <c r="E45" s="99" t="s">
        <v>214</v>
      </c>
      <c r="F45" s="196"/>
      <c r="G45" s="98" t="s">
        <v>160</v>
      </c>
      <c r="H45" s="199"/>
      <c r="I45" s="166">
        <v>19092000</v>
      </c>
      <c r="J45" s="228">
        <v>0</v>
      </c>
      <c r="K45" s="91">
        <f t="shared" si="0"/>
        <v>19092000</v>
      </c>
    </row>
    <row r="46" spans="1:11" x14ac:dyDescent="0.25">
      <c r="A46" s="146">
        <v>45322</v>
      </c>
      <c r="B46" s="230" t="s">
        <v>197</v>
      </c>
      <c r="C46" s="26" t="s">
        <v>183</v>
      </c>
      <c r="D46" s="26" t="s">
        <v>184</v>
      </c>
      <c r="E46" s="99" t="s">
        <v>215</v>
      </c>
      <c r="F46" s="196"/>
      <c r="G46" s="98" t="s">
        <v>161</v>
      </c>
      <c r="H46" s="199"/>
      <c r="I46" s="166">
        <v>28000000</v>
      </c>
      <c r="J46" s="228">
        <v>0</v>
      </c>
      <c r="K46" s="91">
        <f t="shared" si="0"/>
        <v>28000000</v>
      </c>
    </row>
    <row r="47" spans="1:11" x14ac:dyDescent="0.25">
      <c r="A47" s="146"/>
      <c r="B47" s="230"/>
      <c r="C47" s="26"/>
      <c r="D47" s="26"/>
      <c r="E47" s="99"/>
      <c r="F47" s="196"/>
      <c r="G47" s="98"/>
      <c r="H47" s="199"/>
      <c r="I47" s="166"/>
      <c r="J47" s="228"/>
      <c r="K47" s="91">
        <f t="shared" si="0"/>
        <v>0</v>
      </c>
    </row>
    <row r="48" spans="1:11" x14ac:dyDescent="0.25">
      <c r="A48" s="146"/>
      <c r="B48" s="230"/>
      <c r="C48" s="26"/>
      <c r="D48" s="26"/>
      <c r="E48" s="99"/>
      <c r="F48" s="196"/>
      <c r="G48" s="98"/>
      <c r="H48" s="199"/>
      <c r="I48" s="166"/>
      <c r="J48" s="228"/>
      <c r="K48" s="91">
        <f t="shared" si="0"/>
        <v>0</v>
      </c>
    </row>
    <row r="49" spans="1:11" x14ac:dyDescent="0.25">
      <c r="A49" s="146"/>
      <c r="B49" s="230"/>
      <c r="C49" s="26"/>
      <c r="D49" s="26"/>
      <c r="E49" s="99"/>
      <c r="F49" s="196"/>
      <c r="G49" s="98"/>
      <c r="H49" s="199"/>
      <c r="I49" s="166"/>
      <c r="J49" s="228"/>
      <c r="K49" s="91">
        <f t="shared" si="0"/>
        <v>0</v>
      </c>
    </row>
    <row r="50" spans="1:11" x14ac:dyDescent="0.25">
      <c r="A50" s="146"/>
      <c r="B50" s="230"/>
      <c r="C50" s="26"/>
      <c r="D50" s="26"/>
      <c r="E50" s="99"/>
      <c r="F50" s="196"/>
      <c r="G50" s="98"/>
      <c r="H50" s="199"/>
      <c r="I50" s="166"/>
      <c r="J50" s="228"/>
      <c r="K50" s="91">
        <f t="shared" si="0"/>
        <v>0</v>
      </c>
    </row>
    <row r="51" spans="1:11" x14ac:dyDescent="0.25">
      <c r="A51" s="146"/>
      <c r="B51" s="230"/>
      <c r="C51" s="26"/>
      <c r="D51" s="26"/>
      <c r="E51" s="99"/>
      <c r="F51" s="196"/>
      <c r="G51" s="98"/>
      <c r="H51" s="199"/>
      <c r="I51" s="166"/>
      <c r="J51" s="228"/>
      <c r="K51" s="91">
        <f t="shared" si="0"/>
        <v>0</v>
      </c>
    </row>
    <row r="52" spans="1:11" x14ac:dyDescent="0.25">
      <c r="A52" s="146"/>
      <c r="B52" s="230"/>
      <c r="C52" s="26"/>
      <c r="D52" s="26"/>
      <c r="E52" s="99"/>
      <c r="F52" s="196"/>
      <c r="G52" s="98"/>
      <c r="H52" s="199"/>
      <c r="I52" s="166"/>
      <c r="J52" s="228"/>
      <c r="K52" s="91">
        <f t="shared" si="0"/>
        <v>0</v>
      </c>
    </row>
    <row r="53" spans="1:11" x14ac:dyDescent="0.25">
      <c r="A53" s="146"/>
      <c r="B53" s="230"/>
      <c r="C53" s="26"/>
      <c r="D53" s="26"/>
      <c r="E53" s="99"/>
      <c r="F53" s="196"/>
      <c r="G53" s="98"/>
      <c r="H53" s="199"/>
      <c r="I53" s="166"/>
      <c r="J53" s="228"/>
      <c r="K53" s="91">
        <f t="shared" si="0"/>
        <v>0</v>
      </c>
    </row>
    <row r="54" spans="1:11" x14ac:dyDescent="0.25">
      <c r="A54" s="146"/>
      <c r="B54" s="230"/>
      <c r="C54" s="26"/>
      <c r="D54" s="26"/>
      <c r="E54" s="99"/>
      <c r="F54" s="196"/>
      <c r="G54" s="98"/>
      <c r="H54" s="199"/>
      <c r="I54" s="166"/>
      <c r="J54" s="228"/>
      <c r="K54" s="91">
        <f t="shared" si="0"/>
        <v>0</v>
      </c>
    </row>
    <row r="55" spans="1:11" x14ac:dyDescent="0.25">
      <c r="A55" s="146"/>
      <c r="B55" s="230"/>
      <c r="C55" s="26"/>
      <c r="D55" s="26"/>
      <c r="E55" s="99"/>
      <c r="F55" s="196"/>
      <c r="G55" s="98"/>
      <c r="H55" s="199"/>
      <c r="I55" s="166"/>
      <c r="J55" s="228"/>
      <c r="K55" s="91">
        <f t="shared" si="0"/>
        <v>0</v>
      </c>
    </row>
    <row r="56" spans="1:11" x14ac:dyDescent="0.25">
      <c r="A56" s="146"/>
      <c r="B56" s="230"/>
      <c r="C56" s="26"/>
      <c r="D56" s="26"/>
      <c r="E56" s="99"/>
      <c r="F56" s="196"/>
      <c r="G56" s="98"/>
      <c r="H56" s="199"/>
      <c r="I56" s="166"/>
      <c r="J56" s="228"/>
      <c r="K56" s="91">
        <f t="shared" si="0"/>
        <v>0</v>
      </c>
    </row>
    <row r="57" spans="1:11" x14ac:dyDescent="0.25">
      <c r="A57" s="146"/>
      <c r="B57" s="230"/>
      <c r="C57" s="26"/>
      <c r="D57" s="26"/>
      <c r="E57" s="99"/>
      <c r="F57" s="196"/>
      <c r="G57" s="98"/>
      <c r="H57" s="199"/>
      <c r="I57" s="166"/>
      <c r="J57" s="228"/>
      <c r="K57" s="91">
        <f t="shared" si="0"/>
        <v>0</v>
      </c>
    </row>
    <row r="58" spans="1:11" x14ac:dyDescent="0.25">
      <c r="A58" s="146"/>
      <c r="B58" s="230"/>
      <c r="C58" s="26"/>
      <c r="D58" s="26"/>
      <c r="E58" s="99"/>
      <c r="F58" s="196"/>
      <c r="G58" s="98"/>
      <c r="H58" s="199"/>
      <c r="I58" s="166"/>
      <c r="J58" s="228"/>
      <c r="K58" s="91">
        <f t="shared" si="0"/>
        <v>0</v>
      </c>
    </row>
    <row r="59" spans="1:11" x14ac:dyDescent="0.25">
      <c r="A59" s="146"/>
      <c r="B59" s="230"/>
      <c r="C59" s="26"/>
      <c r="D59" s="26"/>
      <c r="E59" s="99"/>
      <c r="F59" s="196"/>
      <c r="G59" s="98"/>
      <c r="H59" s="199"/>
      <c r="I59" s="166"/>
      <c r="J59" s="228"/>
      <c r="K59" s="91">
        <f t="shared" si="0"/>
        <v>0</v>
      </c>
    </row>
    <row r="60" spans="1:11" x14ac:dyDescent="0.25">
      <c r="A60" s="146"/>
      <c r="B60" s="230"/>
      <c r="C60" s="26"/>
      <c r="D60" s="26"/>
      <c r="E60" s="99"/>
      <c r="F60" s="196"/>
      <c r="G60" s="98"/>
      <c r="H60" s="199"/>
      <c r="I60" s="166"/>
      <c r="J60" s="228"/>
      <c r="K60" s="91">
        <f t="shared" si="0"/>
        <v>0</v>
      </c>
    </row>
    <row r="61" spans="1:11" x14ac:dyDescent="0.25">
      <c r="A61" s="146"/>
      <c r="B61" s="230"/>
      <c r="C61" s="26"/>
      <c r="D61" s="26"/>
      <c r="E61" s="99"/>
      <c r="F61" s="196"/>
      <c r="G61" s="98"/>
      <c r="H61" s="199"/>
      <c r="I61" s="166"/>
      <c r="J61" s="228"/>
      <c r="K61" s="91">
        <f t="shared" si="0"/>
        <v>0</v>
      </c>
    </row>
    <row r="62" spans="1:11" x14ac:dyDescent="0.25">
      <c r="A62" s="146"/>
      <c r="B62" s="230"/>
      <c r="C62" s="26"/>
      <c r="D62" s="26"/>
      <c r="E62" s="99"/>
      <c r="F62" s="196"/>
      <c r="G62" s="98"/>
      <c r="H62" s="199"/>
      <c r="I62" s="166"/>
      <c r="J62" s="228"/>
      <c r="K62" s="91">
        <f t="shared" si="0"/>
        <v>0</v>
      </c>
    </row>
    <row r="63" spans="1:11" x14ac:dyDescent="0.25">
      <c r="A63" s="146"/>
      <c r="B63" s="230"/>
      <c r="C63" s="26"/>
      <c r="D63" s="26"/>
      <c r="E63" s="99"/>
      <c r="F63" s="196"/>
      <c r="G63" s="98"/>
      <c r="H63" s="199"/>
      <c r="I63" s="166"/>
      <c r="J63" s="228"/>
      <c r="K63" s="91">
        <f t="shared" si="0"/>
        <v>0</v>
      </c>
    </row>
    <row r="64" spans="1:11" x14ac:dyDescent="0.25">
      <c r="A64" s="146"/>
      <c r="B64" s="230"/>
      <c r="C64" s="26"/>
      <c r="D64" s="26"/>
      <c r="E64" s="99"/>
      <c r="F64" s="196"/>
      <c r="G64" s="98"/>
      <c r="H64" s="199"/>
      <c r="I64" s="166"/>
      <c r="J64" s="228"/>
      <c r="K64" s="91">
        <f t="shared" si="0"/>
        <v>0</v>
      </c>
    </row>
    <row r="65" spans="1:11" x14ac:dyDescent="0.25">
      <c r="A65" s="146"/>
      <c r="B65" s="230"/>
      <c r="C65" s="26"/>
      <c r="D65" s="26"/>
      <c r="E65" s="99"/>
      <c r="F65" s="196"/>
      <c r="G65" s="98"/>
      <c r="H65" s="199"/>
      <c r="I65" s="166"/>
      <c r="J65" s="228"/>
      <c r="K65" s="91">
        <f t="shared" si="0"/>
        <v>0</v>
      </c>
    </row>
    <row r="66" spans="1:11" x14ac:dyDescent="0.25">
      <c r="A66" s="146"/>
      <c r="B66" s="230"/>
      <c r="C66" s="26"/>
      <c r="D66" s="26"/>
      <c r="E66" s="99"/>
      <c r="F66" s="196"/>
      <c r="G66" s="98"/>
      <c r="H66" s="199"/>
      <c r="I66" s="166"/>
      <c r="J66" s="228"/>
      <c r="K66" s="91">
        <f t="shared" si="0"/>
        <v>0</v>
      </c>
    </row>
    <row r="67" spans="1:11" x14ac:dyDescent="0.25">
      <c r="A67" s="146"/>
      <c r="B67" s="230"/>
      <c r="C67" s="26"/>
      <c r="D67" s="26"/>
      <c r="E67" s="99"/>
      <c r="F67" s="196"/>
      <c r="G67" s="98"/>
      <c r="H67" s="199"/>
      <c r="I67" s="166"/>
      <c r="J67" s="228"/>
      <c r="K67" s="91">
        <f t="shared" si="0"/>
        <v>0</v>
      </c>
    </row>
    <row r="68" spans="1:11" x14ac:dyDescent="0.25">
      <c r="A68" s="146"/>
      <c r="B68" s="230"/>
      <c r="C68" s="26"/>
      <c r="D68" s="26"/>
      <c r="E68" s="99"/>
      <c r="F68" s="196"/>
      <c r="G68" s="98"/>
      <c r="H68" s="199"/>
      <c r="I68" s="166"/>
      <c r="J68" s="228"/>
      <c r="K68" s="91">
        <f t="shared" si="0"/>
        <v>0</v>
      </c>
    </row>
    <row r="69" spans="1:11" x14ac:dyDescent="0.25">
      <c r="A69" s="146"/>
      <c r="B69" s="230"/>
      <c r="C69" s="26"/>
      <c r="D69" s="26"/>
      <c r="E69" s="99"/>
      <c r="F69" s="196"/>
      <c r="G69" s="98"/>
      <c r="H69" s="199"/>
      <c r="I69" s="166"/>
      <c r="J69" s="228"/>
      <c r="K69" s="91">
        <f t="shared" si="0"/>
        <v>0</v>
      </c>
    </row>
    <row r="70" spans="1:11" x14ac:dyDescent="0.25">
      <c r="A70" s="146"/>
      <c r="B70" s="230"/>
      <c r="C70" s="26"/>
      <c r="D70" s="26"/>
      <c r="E70" s="99"/>
      <c r="F70" s="196"/>
      <c r="G70" s="98"/>
      <c r="H70" s="199"/>
      <c r="I70" s="166"/>
      <c r="J70" s="228"/>
      <c r="K70" s="91">
        <f t="shared" si="0"/>
        <v>0</v>
      </c>
    </row>
    <row r="71" spans="1:11" x14ac:dyDescent="0.25">
      <c r="A71" s="146"/>
      <c r="B71" s="230"/>
      <c r="C71" s="26"/>
      <c r="D71" s="26"/>
      <c r="E71" s="99"/>
      <c r="F71" s="196"/>
      <c r="G71" s="98"/>
      <c r="H71" s="199"/>
      <c r="I71" s="166"/>
      <c r="J71" s="228"/>
      <c r="K71" s="91">
        <f t="shared" si="0"/>
        <v>0</v>
      </c>
    </row>
    <row r="72" spans="1:11" x14ac:dyDescent="0.25">
      <c r="A72" s="146"/>
      <c r="B72" s="230"/>
      <c r="C72" s="26"/>
      <c r="D72" s="26"/>
      <c r="E72" s="99"/>
      <c r="F72" s="196"/>
      <c r="G72" s="98"/>
      <c r="H72" s="199"/>
      <c r="I72" s="166"/>
      <c r="J72" s="228"/>
      <c r="K72" s="91">
        <f t="shared" si="0"/>
        <v>0</v>
      </c>
    </row>
    <row r="73" spans="1:11" x14ac:dyDescent="0.25">
      <c r="A73" s="146"/>
      <c r="B73" s="230"/>
      <c r="C73" s="26"/>
      <c r="D73" s="26"/>
      <c r="E73" s="99"/>
      <c r="F73" s="196"/>
      <c r="G73" s="98"/>
      <c r="H73" s="199"/>
      <c r="I73" s="166"/>
      <c r="J73" s="228"/>
      <c r="K73" s="91">
        <f t="shared" si="0"/>
        <v>0</v>
      </c>
    </row>
    <row r="74" spans="1:11" x14ac:dyDescent="0.25">
      <c r="A74" s="146"/>
      <c r="B74" s="230"/>
      <c r="C74" s="26"/>
      <c r="D74" s="26"/>
      <c r="E74" s="99"/>
      <c r="F74" s="196"/>
      <c r="G74" s="98"/>
      <c r="H74" s="199"/>
      <c r="I74" s="166"/>
      <c r="J74" s="228"/>
      <c r="K74" s="91">
        <f t="shared" si="0"/>
        <v>0</v>
      </c>
    </row>
    <row r="75" spans="1:11" x14ac:dyDescent="0.25">
      <c r="A75" s="146"/>
      <c r="B75" s="230"/>
      <c r="C75" s="26"/>
      <c r="D75" s="26"/>
      <c r="E75" s="99"/>
      <c r="F75" s="196"/>
      <c r="G75" s="98"/>
      <c r="H75" s="199"/>
      <c r="I75" s="166"/>
      <c r="J75" s="228"/>
      <c r="K75" s="91">
        <f t="shared" si="0"/>
        <v>0</v>
      </c>
    </row>
    <row r="76" spans="1:11" x14ac:dyDescent="0.25">
      <c r="A76" s="146"/>
      <c r="B76" s="230"/>
      <c r="C76" s="26"/>
      <c r="D76" s="26"/>
      <c r="E76" s="99"/>
      <c r="F76" s="196"/>
      <c r="G76" s="98"/>
      <c r="H76" s="199"/>
      <c r="I76"/>
      <c r="J76" s="228"/>
      <c r="K76" s="91">
        <f t="shared" si="0"/>
        <v>0</v>
      </c>
    </row>
    <row r="77" spans="1:11" x14ac:dyDescent="0.25">
      <c r="A77" s="146"/>
      <c r="B77" s="230"/>
      <c r="C77" s="26"/>
      <c r="D77" s="26"/>
      <c r="E77" s="99"/>
      <c r="F77" s="196"/>
      <c r="G77" s="98"/>
      <c r="H77" s="199"/>
      <c r="I77"/>
      <c r="J77" s="228"/>
      <c r="K77" s="91">
        <f t="shared" si="0"/>
        <v>0</v>
      </c>
    </row>
    <row r="78" spans="1:11" x14ac:dyDescent="0.25">
      <c r="A78" s="146"/>
      <c r="B78" s="230"/>
      <c r="C78" s="26"/>
      <c r="D78" s="26"/>
      <c r="E78" s="99"/>
      <c r="F78" s="196"/>
      <c r="G78" s="98"/>
      <c r="H78" s="199"/>
      <c r="I78"/>
      <c r="J78" s="228"/>
      <c r="K78" s="91">
        <f t="shared" si="0"/>
        <v>0</v>
      </c>
    </row>
    <row r="79" spans="1:11" x14ac:dyDescent="0.25">
      <c r="A79" s="146"/>
      <c r="B79" s="230"/>
      <c r="C79" s="26"/>
      <c r="D79" s="26"/>
      <c r="E79" s="99"/>
      <c r="F79" s="196"/>
      <c r="G79" s="98"/>
      <c r="H79" s="199"/>
      <c r="I79"/>
      <c r="J79" s="228"/>
      <c r="K79" s="91">
        <f t="shared" si="0"/>
        <v>0</v>
      </c>
    </row>
    <row r="80" spans="1:11" x14ac:dyDescent="0.25">
      <c r="A80" s="146"/>
      <c r="B80" s="230"/>
      <c r="C80" s="26"/>
      <c r="D80" s="26"/>
      <c r="E80" s="99"/>
      <c r="F80" s="196"/>
      <c r="G80" s="98"/>
      <c r="H80" s="199"/>
      <c r="I80"/>
      <c r="J80" s="228"/>
      <c r="K80" s="91">
        <f t="shared" si="0"/>
        <v>0</v>
      </c>
    </row>
    <row r="81" spans="1:11" x14ac:dyDescent="0.25">
      <c r="A81" s="146"/>
      <c r="B81" s="230"/>
      <c r="C81" s="26"/>
      <c r="D81" s="26"/>
      <c r="E81" s="99"/>
      <c r="F81" s="196"/>
      <c r="G81" s="98"/>
      <c r="H81" s="199"/>
      <c r="I81"/>
      <c r="J81" s="228"/>
      <c r="K81" s="91">
        <f t="shared" si="0"/>
        <v>0</v>
      </c>
    </row>
    <row r="82" spans="1:11" x14ac:dyDescent="0.25">
      <c r="A82" s="146"/>
      <c r="B82" s="230"/>
      <c r="C82" s="26"/>
      <c r="D82" s="26"/>
      <c r="E82" s="198"/>
      <c r="F82" s="196"/>
      <c r="G82" s="98"/>
      <c r="H82" s="199"/>
      <c r="I82" s="226"/>
      <c r="J82" s="228"/>
      <c r="K82" s="91">
        <f t="shared" si="0"/>
        <v>0</v>
      </c>
    </row>
    <row r="83" spans="1:11" x14ac:dyDescent="0.25">
      <c r="A83" s="146"/>
      <c r="B83" s="230"/>
      <c r="C83" s="26"/>
      <c r="D83" s="26"/>
      <c r="E83" s="198"/>
      <c r="F83" s="196"/>
      <c r="G83" s="98"/>
      <c r="H83" s="199"/>
      <c r="I83" s="226"/>
      <c r="J83" s="228"/>
      <c r="K83" s="91">
        <f t="shared" si="0"/>
        <v>0</v>
      </c>
    </row>
    <row r="84" spans="1:11" x14ac:dyDescent="0.25">
      <c r="A84" s="146"/>
      <c r="B84" s="230"/>
      <c r="C84" s="26"/>
      <c r="D84" s="26"/>
      <c r="E84" s="198"/>
      <c r="F84" s="196"/>
      <c r="G84" s="98"/>
      <c r="H84" s="199"/>
      <c r="I84" s="226"/>
      <c r="J84" s="228"/>
      <c r="K84" s="91">
        <f t="shared" si="0"/>
        <v>0</v>
      </c>
    </row>
    <row r="85" spans="1:11" x14ac:dyDescent="0.25">
      <c r="A85" s="146"/>
      <c r="B85" s="230"/>
      <c r="C85" s="26"/>
      <c r="D85" s="26"/>
      <c r="E85" s="198"/>
      <c r="F85" s="196"/>
      <c r="G85" s="98"/>
      <c r="H85" s="199"/>
      <c r="I85" s="226"/>
      <c r="J85" s="228"/>
      <c r="K85" s="91">
        <f t="shared" si="0"/>
        <v>0</v>
      </c>
    </row>
    <row r="86" spans="1:11" x14ac:dyDescent="0.25">
      <c r="A86" s="146"/>
      <c r="B86" s="230"/>
      <c r="C86" s="26"/>
      <c r="D86" s="26"/>
      <c r="E86" s="198"/>
      <c r="F86" s="196"/>
      <c r="G86" s="98"/>
      <c r="H86" s="199"/>
      <c r="I86" s="226"/>
      <c r="J86" s="228"/>
      <c r="K86" s="91">
        <f t="shared" si="0"/>
        <v>0</v>
      </c>
    </row>
    <row r="87" spans="1:11" x14ac:dyDescent="0.25">
      <c r="A87" s="146"/>
      <c r="B87" s="230"/>
      <c r="C87" s="26"/>
      <c r="D87" s="26"/>
      <c r="E87" s="198"/>
      <c r="F87" s="196"/>
      <c r="G87" s="98"/>
      <c r="H87" s="199"/>
      <c r="I87" s="226"/>
      <c r="J87" s="228"/>
      <c r="K87" s="91">
        <f t="shared" si="0"/>
        <v>0</v>
      </c>
    </row>
    <row r="88" spans="1:11" x14ac:dyDescent="0.25">
      <c r="A88" s="146"/>
      <c r="B88" s="230"/>
      <c r="C88" s="26"/>
      <c r="D88" s="26"/>
      <c r="E88" s="198"/>
      <c r="F88" s="196"/>
      <c r="G88" s="98"/>
      <c r="H88" s="199"/>
      <c r="I88" s="226"/>
      <c r="J88" s="228"/>
      <c r="K88" s="91">
        <f t="shared" si="0"/>
        <v>0</v>
      </c>
    </row>
    <row r="89" spans="1:11" x14ac:dyDescent="0.25">
      <c r="A89" s="146"/>
      <c r="B89" s="230"/>
      <c r="C89" s="26"/>
      <c r="D89" s="26"/>
      <c r="E89" s="198"/>
      <c r="F89" s="196"/>
      <c r="G89" s="98"/>
      <c r="H89" s="199"/>
      <c r="I89" s="226"/>
      <c r="J89" s="228"/>
      <c r="K89" s="91">
        <f t="shared" si="0"/>
        <v>0</v>
      </c>
    </row>
    <row r="90" spans="1:11" x14ac:dyDescent="0.25">
      <c r="A90" s="146"/>
      <c r="B90" s="230"/>
      <c r="C90" s="26"/>
      <c r="D90" s="26"/>
      <c r="E90" s="198"/>
      <c r="F90" s="196"/>
      <c r="G90" s="98"/>
      <c r="H90" s="199"/>
      <c r="I90" s="226"/>
      <c r="J90" s="228"/>
      <c r="K90" s="91">
        <f t="shared" si="0"/>
        <v>0</v>
      </c>
    </row>
    <row r="91" spans="1:11" x14ac:dyDescent="0.25">
      <c r="A91" s="146"/>
      <c r="B91" s="230"/>
      <c r="C91" s="26"/>
      <c r="D91" s="26"/>
      <c r="E91" s="198"/>
      <c r="F91" s="196"/>
      <c r="G91" s="98"/>
      <c r="H91" s="199"/>
      <c r="I91" s="226"/>
      <c r="J91" s="228"/>
      <c r="K91" s="91">
        <f t="shared" si="0"/>
        <v>0</v>
      </c>
    </row>
    <row r="92" spans="1:11" x14ac:dyDescent="0.25">
      <c r="A92" s="146"/>
      <c r="B92" s="230"/>
      <c r="C92" s="26"/>
      <c r="D92" s="26"/>
      <c r="E92" s="198"/>
      <c r="F92" s="196"/>
      <c r="G92" s="98"/>
      <c r="H92" s="199"/>
      <c r="I92" s="226"/>
      <c r="J92" s="228"/>
      <c r="K92" s="91">
        <f t="shared" si="0"/>
        <v>0</v>
      </c>
    </row>
    <row r="93" spans="1:11" x14ac:dyDescent="0.25">
      <c r="A93" s="146"/>
      <c r="B93" s="230"/>
      <c r="C93" s="26"/>
      <c r="D93" s="26"/>
      <c r="E93" s="198"/>
      <c r="F93" s="196"/>
      <c r="G93" s="98"/>
      <c r="H93" s="199"/>
      <c r="I93" s="226"/>
      <c r="J93" s="228"/>
      <c r="K93" s="91">
        <f t="shared" si="0"/>
        <v>0</v>
      </c>
    </row>
    <row r="94" spans="1:11" x14ac:dyDescent="0.25">
      <c r="A94" s="146"/>
      <c r="B94" s="230"/>
      <c r="C94" s="26"/>
      <c r="D94" s="26"/>
      <c r="E94" s="198"/>
      <c r="F94" s="196"/>
      <c r="G94" s="98"/>
      <c r="H94" s="199"/>
      <c r="I94" s="226"/>
      <c r="J94" s="228"/>
      <c r="K94" s="91">
        <f t="shared" si="0"/>
        <v>0</v>
      </c>
    </row>
    <row r="95" spans="1:11" x14ac:dyDescent="0.25">
      <c r="A95" s="146"/>
      <c r="B95" s="230"/>
      <c r="C95" s="26"/>
      <c r="D95" s="26"/>
      <c r="E95" s="198"/>
      <c r="F95" s="196"/>
      <c r="G95" s="98"/>
      <c r="H95" s="199"/>
      <c r="I95" s="226"/>
      <c r="J95" s="228"/>
      <c r="K95" s="91">
        <f t="shared" si="0"/>
        <v>0</v>
      </c>
    </row>
    <row r="96" spans="1:11" x14ac:dyDescent="0.25">
      <c r="A96" s="146"/>
      <c r="B96" s="230"/>
      <c r="C96" s="26"/>
      <c r="D96" s="26"/>
      <c r="E96" s="198"/>
      <c r="F96" s="196"/>
      <c r="G96" s="98"/>
      <c r="H96" s="199"/>
      <c r="I96" s="226"/>
      <c r="J96" s="228"/>
      <c r="K96" s="91">
        <f t="shared" si="0"/>
        <v>0</v>
      </c>
    </row>
    <row r="97" spans="1:11" x14ac:dyDescent="0.25">
      <c r="A97" s="146"/>
      <c r="B97" s="230"/>
      <c r="C97" s="26"/>
      <c r="D97" s="26"/>
      <c r="E97" s="198"/>
      <c r="F97" s="196"/>
      <c r="G97" s="98"/>
      <c r="H97" s="199"/>
      <c r="I97" s="226"/>
      <c r="J97" s="228"/>
      <c r="K97" s="91">
        <f t="shared" si="0"/>
        <v>0</v>
      </c>
    </row>
    <row r="98" spans="1:11" x14ac:dyDescent="0.25">
      <c r="A98" s="146"/>
      <c r="B98" s="230"/>
      <c r="C98" s="26"/>
      <c r="D98" s="26"/>
      <c r="E98" s="198"/>
      <c r="F98" s="196"/>
      <c r="G98" s="98"/>
      <c r="H98" s="199"/>
      <c r="I98" s="226"/>
      <c r="J98" s="228"/>
      <c r="K98" s="91">
        <f t="shared" si="0"/>
        <v>0</v>
      </c>
    </row>
    <row r="99" spans="1:11" x14ac:dyDescent="0.25">
      <c r="A99" s="146"/>
      <c r="B99" s="230"/>
      <c r="C99" s="26"/>
      <c r="D99" s="26"/>
      <c r="E99" s="198"/>
      <c r="F99" s="196"/>
      <c r="G99" s="98"/>
      <c r="H99" s="199"/>
      <c r="I99" s="226"/>
      <c r="J99" s="228"/>
      <c r="K99" s="91">
        <f t="shared" si="0"/>
        <v>0</v>
      </c>
    </row>
    <row r="100" spans="1:11" x14ac:dyDescent="0.25">
      <c r="A100" s="146"/>
      <c r="B100" s="230"/>
      <c r="C100" s="26"/>
      <c r="D100" s="26"/>
      <c r="E100" s="198"/>
      <c r="F100" s="196"/>
      <c r="G100" s="98"/>
      <c r="H100" s="199"/>
      <c r="I100" s="226"/>
      <c r="J100" s="228"/>
      <c r="K100" s="91">
        <f t="shared" si="0"/>
        <v>0</v>
      </c>
    </row>
    <row r="101" spans="1:11" x14ac:dyDescent="0.25">
      <c r="A101" s="146"/>
      <c r="B101" s="230"/>
      <c r="C101" s="26"/>
      <c r="D101" s="26"/>
      <c r="E101" s="198"/>
      <c r="F101" s="196"/>
      <c r="G101" s="98"/>
      <c r="H101" s="199"/>
      <c r="I101" s="226"/>
      <c r="J101" s="228"/>
      <c r="K101" s="91">
        <f t="shared" si="0"/>
        <v>0</v>
      </c>
    </row>
    <row r="102" spans="1:11" x14ac:dyDescent="0.25">
      <c r="A102" s="146"/>
      <c r="B102" s="230"/>
      <c r="C102" s="26"/>
      <c r="D102" s="26"/>
      <c r="E102" s="198"/>
      <c r="F102" s="196"/>
      <c r="G102" s="98"/>
      <c r="H102" s="199"/>
      <c r="I102" s="226"/>
      <c r="J102" s="228"/>
      <c r="K102" s="91">
        <f t="shared" si="0"/>
        <v>0</v>
      </c>
    </row>
    <row r="103" spans="1:11" x14ac:dyDescent="0.25">
      <c r="A103" s="146"/>
      <c r="B103" s="230"/>
      <c r="C103" s="26"/>
      <c r="D103" s="26"/>
      <c r="E103" s="198"/>
      <c r="F103" s="196"/>
      <c r="G103" s="98"/>
      <c r="H103" s="199"/>
      <c r="I103" s="226"/>
      <c r="J103" s="228"/>
      <c r="K103" s="91">
        <f t="shared" si="0"/>
        <v>0</v>
      </c>
    </row>
    <row r="104" spans="1:11" x14ac:dyDescent="0.25">
      <c r="A104" s="146"/>
      <c r="B104" s="230"/>
      <c r="C104" s="26"/>
      <c r="D104" s="26"/>
      <c r="E104" s="198"/>
      <c r="F104" s="196"/>
      <c r="G104" s="98"/>
      <c r="H104" s="199"/>
      <c r="I104" s="226"/>
      <c r="J104" s="228"/>
      <c r="K104" s="91">
        <f t="shared" si="0"/>
        <v>0</v>
      </c>
    </row>
    <row r="105" spans="1:11" x14ac:dyDescent="0.25">
      <c r="A105" s="146"/>
      <c r="B105" s="230"/>
      <c r="C105" s="26"/>
      <c r="D105" s="26"/>
      <c r="E105" s="198"/>
      <c r="F105" s="196"/>
      <c r="G105" s="98"/>
      <c r="H105" s="199"/>
      <c r="I105" s="226"/>
      <c r="J105" s="228"/>
      <c r="K105" s="91">
        <f t="shared" si="0"/>
        <v>0</v>
      </c>
    </row>
    <row r="106" spans="1:11" x14ac:dyDescent="0.25">
      <c r="A106" s="146"/>
      <c r="B106" s="230"/>
      <c r="C106" s="26"/>
      <c r="D106" s="26"/>
      <c r="E106" s="198"/>
      <c r="F106" s="196"/>
      <c r="G106" s="98"/>
      <c r="H106" s="199"/>
      <c r="I106" s="226"/>
      <c r="J106" s="228"/>
      <c r="K106" s="91">
        <f t="shared" si="0"/>
        <v>0</v>
      </c>
    </row>
    <row r="107" spans="1:11" x14ac:dyDescent="0.25">
      <c r="A107" s="146"/>
      <c r="B107" s="230"/>
      <c r="C107" s="26"/>
      <c r="D107" s="26"/>
      <c r="E107" s="198"/>
      <c r="F107" s="196"/>
      <c r="G107" s="98"/>
      <c r="H107" s="199"/>
      <c r="I107" s="226"/>
      <c r="J107" s="228"/>
      <c r="K107" s="91">
        <f t="shared" si="0"/>
        <v>0</v>
      </c>
    </row>
    <row r="108" spans="1:11" x14ac:dyDescent="0.25">
      <c r="A108" s="146"/>
      <c r="B108" s="230"/>
      <c r="C108" s="26"/>
      <c r="D108" s="26"/>
      <c r="E108" s="198"/>
      <c r="F108" s="196"/>
      <c r="G108" s="98"/>
      <c r="H108" s="199"/>
      <c r="I108" s="226"/>
      <c r="J108" s="228"/>
      <c r="K108" s="91">
        <f t="shared" si="0"/>
        <v>0</v>
      </c>
    </row>
    <row r="109" spans="1:11" x14ac:dyDescent="0.25">
      <c r="A109" s="146"/>
      <c r="B109" s="230"/>
      <c r="C109" s="26"/>
      <c r="D109" s="26"/>
      <c r="E109" s="198"/>
      <c r="F109" s="196"/>
      <c r="G109" s="98"/>
      <c r="H109" s="199"/>
      <c r="I109" s="226"/>
      <c r="J109" s="228"/>
      <c r="K109" s="91">
        <f t="shared" si="0"/>
        <v>0</v>
      </c>
    </row>
    <row r="110" spans="1:11" x14ac:dyDescent="0.25">
      <c r="A110" s="146"/>
      <c r="B110" s="230"/>
      <c r="C110" s="26"/>
      <c r="D110" s="26"/>
      <c r="E110" s="198"/>
      <c r="F110" s="196"/>
      <c r="G110" s="98"/>
      <c r="H110" s="199"/>
      <c r="I110" s="226"/>
      <c r="J110" s="228"/>
      <c r="K110" s="91">
        <f t="shared" si="0"/>
        <v>0</v>
      </c>
    </row>
    <row r="111" spans="1:11" x14ac:dyDescent="0.25">
      <c r="A111" s="146"/>
      <c r="B111" s="230"/>
      <c r="C111" s="26"/>
      <c r="D111" s="26"/>
      <c r="E111" s="198"/>
      <c r="F111" s="196"/>
      <c r="G111" s="98"/>
      <c r="H111" s="199"/>
      <c r="I111" s="226"/>
      <c r="J111" s="228"/>
      <c r="K111" s="91">
        <f t="shared" si="0"/>
        <v>0</v>
      </c>
    </row>
    <row r="112" spans="1:11" x14ac:dyDescent="0.25">
      <c r="A112" s="146"/>
      <c r="B112" s="230"/>
      <c r="C112" s="26"/>
      <c r="D112" s="26"/>
      <c r="E112" s="198"/>
      <c r="F112" s="196"/>
      <c r="G112" s="98"/>
      <c r="H112" s="199"/>
      <c r="I112" s="226"/>
      <c r="J112" s="228"/>
      <c r="K112" s="91">
        <f t="shared" si="0"/>
        <v>0</v>
      </c>
    </row>
    <row r="113" spans="1:11" x14ac:dyDescent="0.25">
      <c r="A113" s="146"/>
      <c r="B113" s="230"/>
      <c r="C113" s="26"/>
      <c r="D113" s="26"/>
      <c r="E113" s="198"/>
      <c r="F113" s="196"/>
      <c r="G113" s="98"/>
      <c r="H113" s="199"/>
      <c r="I113" s="226"/>
      <c r="J113" s="228"/>
      <c r="K113" s="91">
        <f t="shared" si="0"/>
        <v>0</v>
      </c>
    </row>
    <row r="114" spans="1:11" x14ac:dyDescent="0.25">
      <c r="A114" s="146"/>
      <c r="B114" s="230"/>
      <c r="C114" s="26"/>
      <c r="D114" s="26"/>
      <c r="E114" s="198"/>
      <c r="F114" s="196"/>
      <c r="G114" s="98"/>
      <c r="H114" s="199"/>
      <c r="I114" s="226"/>
      <c r="J114" s="228"/>
      <c r="K114" s="91">
        <f t="shared" si="0"/>
        <v>0</v>
      </c>
    </row>
    <row r="115" spans="1:11" x14ac:dyDescent="0.25">
      <c r="A115" s="146"/>
      <c r="B115" s="230"/>
      <c r="C115" s="26"/>
      <c r="D115" s="26"/>
      <c r="E115" s="198"/>
      <c r="F115" s="196"/>
      <c r="G115" s="98"/>
      <c r="H115" s="199"/>
      <c r="I115" s="226"/>
      <c r="J115" s="228"/>
      <c r="K115" s="91">
        <f t="shared" si="0"/>
        <v>0</v>
      </c>
    </row>
    <row r="116" spans="1:11" x14ac:dyDescent="0.25">
      <c r="A116" s="146"/>
      <c r="B116" s="230"/>
      <c r="C116" s="26"/>
      <c r="D116" s="26"/>
      <c r="E116" s="198"/>
      <c r="F116" s="196"/>
      <c r="G116" s="98"/>
      <c r="H116" s="199"/>
      <c r="I116" s="226"/>
      <c r="J116" s="228"/>
      <c r="K116" s="91">
        <f t="shared" si="0"/>
        <v>0</v>
      </c>
    </row>
    <row r="117" spans="1:11" x14ac:dyDescent="0.25">
      <c r="A117" s="146"/>
      <c r="B117" s="230"/>
      <c r="C117" s="26"/>
      <c r="D117" s="26"/>
      <c r="E117" s="198"/>
      <c r="F117" s="196"/>
      <c r="G117" s="98"/>
      <c r="H117" s="199"/>
      <c r="I117" s="226"/>
      <c r="J117" s="228"/>
      <c r="K117" s="91">
        <f t="shared" si="0"/>
        <v>0</v>
      </c>
    </row>
    <row r="118" spans="1:11" x14ac:dyDescent="0.25">
      <c r="A118" s="146"/>
      <c r="B118" s="230"/>
      <c r="C118" s="26"/>
      <c r="D118" s="26"/>
      <c r="E118" s="198"/>
      <c r="F118" s="196"/>
      <c r="G118" s="98"/>
      <c r="H118" s="199"/>
      <c r="I118" s="226"/>
      <c r="J118" s="228"/>
      <c r="K118" s="91">
        <f t="shared" si="0"/>
        <v>0</v>
      </c>
    </row>
    <row r="119" spans="1:11" x14ac:dyDescent="0.25">
      <c r="A119" s="146"/>
      <c r="B119" s="230"/>
      <c r="C119" s="26"/>
      <c r="D119" s="26"/>
      <c r="E119" s="198"/>
      <c r="F119" s="196"/>
      <c r="G119" s="98"/>
      <c r="H119" s="199"/>
      <c r="I119" s="226"/>
      <c r="J119" s="228"/>
      <c r="K119" s="91">
        <f t="shared" si="0"/>
        <v>0</v>
      </c>
    </row>
    <row r="120" spans="1:11" x14ac:dyDescent="0.25">
      <c r="A120" s="146"/>
      <c r="B120" s="230"/>
      <c r="C120" s="26"/>
      <c r="D120" s="26"/>
      <c r="E120" s="198"/>
      <c r="F120" s="196"/>
      <c r="G120" s="98"/>
      <c r="H120" s="199"/>
      <c r="I120" s="226"/>
      <c r="J120" s="228"/>
      <c r="K120" s="91">
        <f t="shared" si="0"/>
        <v>0</v>
      </c>
    </row>
    <row r="121" spans="1:11" x14ac:dyDescent="0.25">
      <c r="A121" s="146"/>
      <c r="B121" s="230"/>
      <c r="C121" s="26"/>
      <c r="D121" s="26"/>
      <c r="E121" s="198"/>
      <c r="F121" s="196"/>
      <c r="G121" s="98"/>
      <c r="H121" s="199"/>
      <c r="I121" s="226"/>
      <c r="J121" s="228"/>
      <c r="K121" s="91">
        <f t="shared" si="0"/>
        <v>0</v>
      </c>
    </row>
    <row r="122" spans="1:11" x14ac:dyDescent="0.25">
      <c r="A122" s="146"/>
      <c r="B122" s="230"/>
      <c r="C122" s="26"/>
      <c r="D122" s="26"/>
      <c r="E122" s="198"/>
      <c r="F122" s="196"/>
      <c r="G122" s="98"/>
      <c r="H122" s="199"/>
      <c r="I122" s="226"/>
      <c r="J122" s="228"/>
      <c r="K122" s="91">
        <f t="shared" si="0"/>
        <v>0</v>
      </c>
    </row>
    <row r="123" spans="1:11" x14ac:dyDescent="0.25">
      <c r="A123" s="146"/>
      <c r="B123" s="230"/>
      <c r="C123" s="26"/>
      <c r="D123" s="26"/>
      <c r="E123" s="198"/>
      <c r="F123" s="196"/>
      <c r="G123" s="98"/>
      <c r="H123" s="199"/>
      <c r="I123" s="226"/>
      <c r="J123" s="228"/>
      <c r="K123" s="91">
        <f t="shared" si="0"/>
        <v>0</v>
      </c>
    </row>
    <row r="124" spans="1:11" x14ac:dyDescent="0.25">
      <c r="A124" s="146"/>
      <c r="B124" s="230"/>
      <c r="C124" s="26"/>
      <c r="D124" s="26"/>
      <c r="E124" s="198"/>
      <c r="F124" s="196"/>
      <c r="G124" s="98"/>
      <c r="H124" s="199"/>
      <c r="I124" s="226"/>
      <c r="J124" s="228"/>
      <c r="K124" s="91">
        <f t="shared" si="0"/>
        <v>0</v>
      </c>
    </row>
    <row r="125" spans="1:11" x14ac:dyDescent="0.25">
      <c r="A125" s="146"/>
      <c r="B125" s="230"/>
      <c r="C125" s="26"/>
      <c r="D125" s="26"/>
      <c r="E125" s="198"/>
      <c r="F125" s="196"/>
      <c r="G125" s="98"/>
      <c r="H125" s="199"/>
      <c r="I125" s="226"/>
      <c r="J125" s="228"/>
      <c r="K125" s="91">
        <f t="shared" si="0"/>
        <v>0</v>
      </c>
    </row>
    <row r="126" spans="1:11" x14ac:dyDescent="0.25">
      <c r="A126" s="146"/>
      <c r="B126" s="230"/>
      <c r="C126" s="26"/>
      <c r="D126" s="26"/>
      <c r="E126" s="198"/>
      <c r="F126" s="196"/>
      <c r="G126" s="98"/>
      <c r="H126" s="199"/>
      <c r="I126" s="226"/>
      <c r="J126" s="228"/>
      <c r="K126" s="91">
        <f t="shared" si="0"/>
        <v>0</v>
      </c>
    </row>
    <row r="127" spans="1:11" x14ac:dyDescent="0.25">
      <c r="A127" s="146"/>
      <c r="B127" s="230"/>
      <c r="C127" s="26"/>
      <c r="D127" s="26"/>
      <c r="E127" s="198"/>
      <c r="F127" s="196"/>
      <c r="G127" s="98"/>
      <c r="H127" s="199"/>
      <c r="I127" s="226"/>
      <c r="J127" s="228"/>
      <c r="K127" s="91">
        <f t="shared" si="0"/>
        <v>0</v>
      </c>
    </row>
    <row r="128" spans="1:11" x14ac:dyDescent="0.25">
      <c r="A128" s="146"/>
      <c r="B128" s="230"/>
      <c r="C128" s="26"/>
      <c r="D128" s="26"/>
      <c r="E128" s="198"/>
      <c r="F128" s="196"/>
      <c r="G128" s="98"/>
      <c r="H128" s="199"/>
      <c r="I128" s="226"/>
      <c r="J128" s="228"/>
      <c r="K128" s="91">
        <f t="shared" si="0"/>
        <v>0</v>
      </c>
    </row>
    <row r="129" spans="1:11" x14ac:dyDescent="0.25">
      <c r="A129" s="146"/>
      <c r="B129" s="230"/>
      <c r="C129" s="26"/>
      <c r="D129" s="26"/>
      <c r="E129" s="198"/>
      <c r="F129" s="196"/>
      <c r="G129" s="98"/>
      <c r="H129" s="199"/>
      <c r="I129" s="226"/>
      <c r="J129" s="228"/>
      <c r="K129" s="91">
        <f t="shared" si="0"/>
        <v>0</v>
      </c>
    </row>
    <row r="130" spans="1:11" x14ac:dyDescent="0.25">
      <c r="A130" s="146"/>
      <c r="B130" s="230"/>
      <c r="C130" s="26"/>
      <c r="D130" s="26"/>
      <c r="E130" s="198"/>
      <c r="F130" s="196"/>
      <c r="G130" s="98"/>
      <c r="H130" s="199"/>
      <c r="I130" s="226"/>
      <c r="J130" s="228"/>
      <c r="K130" s="91">
        <f t="shared" si="0"/>
        <v>0</v>
      </c>
    </row>
    <row r="131" spans="1:11" x14ac:dyDescent="0.25">
      <c r="A131" s="146"/>
      <c r="B131" s="230"/>
      <c r="C131" s="26"/>
      <c r="D131" s="26"/>
      <c r="E131" s="198"/>
      <c r="F131" s="196"/>
      <c r="G131" s="98"/>
      <c r="H131" s="199"/>
      <c r="I131" s="226"/>
      <c r="J131" s="228"/>
      <c r="K131" s="91">
        <f t="shared" si="0"/>
        <v>0</v>
      </c>
    </row>
    <row r="132" spans="1:11" x14ac:dyDescent="0.25">
      <c r="A132" s="146"/>
      <c r="B132" s="230"/>
      <c r="C132" s="26"/>
      <c r="D132" s="26"/>
      <c r="E132" s="198"/>
      <c r="F132" s="196"/>
      <c r="G132" s="98"/>
      <c r="H132" s="199"/>
      <c r="I132" s="226"/>
      <c r="J132" s="228"/>
      <c r="K132" s="91">
        <f t="shared" si="0"/>
        <v>0</v>
      </c>
    </row>
    <row r="133" spans="1:11" x14ac:dyDescent="0.25">
      <c r="A133" s="146"/>
      <c r="B133" s="230"/>
      <c r="C133" s="26"/>
      <c r="D133" s="26"/>
      <c r="E133" s="198"/>
      <c r="F133" s="196"/>
      <c r="G133" s="98"/>
      <c r="H133" s="199"/>
      <c r="I133" s="226"/>
      <c r="J133" s="228"/>
      <c r="K133" s="91">
        <f t="shared" si="0"/>
        <v>0</v>
      </c>
    </row>
    <row r="134" spans="1:11" x14ac:dyDescent="0.25">
      <c r="A134" s="146"/>
      <c r="B134" s="230"/>
      <c r="C134" s="26"/>
      <c r="D134" s="26"/>
      <c r="E134" s="198"/>
      <c r="F134" s="196"/>
      <c r="G134" s="98"/>
      <c r="H134" s="199"/>
      <c r="I134" s="226"/>
      <c r="J134" s="228"/>
      <c r="K134" s="91">
        <f t="shared" si="0"/>
        <v>0</v>
      </c>
    </row>
    <row r="135" spans="1:11" x14ac:dyDescent="0.25">
      <c r="A135" s="146"/>
      <c r="B135" s="230"/>
      <c r="C135" s="26"/>
      <c r="D135" s="26"/>
      <c r="E135" s="198"/>
      <c r="F135" s="196"/>
      <c r="G135" s="98"/>
      <c r="H135" s="199"/>
      <c r="I135" s="226"/>
      <c r="J135" s="228"/>
      <c r="K135" s="91">
        <f t="shared" si="0"/>
        <v>0</v>
      </c>
    </row>
    <row r="136" spans="1:11" x14ac:dyDescent="0.25">
      <c r="A136" s="146"/>
      <c r="B136" s="230"/>
      <c r="C136" s="26"/>
      <c r="D136" s="26"/>
      <c r="E136" s="198"/>
      <c r="F136" s="196"/>
      <c r="G136" s="98"/>
      <c r="H136" s="199"/>
      <c r="I136" s="226"/>
      <c r="J136" s="228"/>
      <c r="K136" s="91">
        <f t="shared" si="0"/>
        <v>0</v>
      </c>
    </row>
    <row r="137" spans="1:11" x14ac:dyDescent="0.25">
      <c r="A137" s="146"/>
      <c r="B137" s="230"/>
      <c r="C137" s="26"/>
      <c r="D137" s="26"/>
      <c r="E137" s="198"/>
      <c r="F137" s="196"/>
      <c r="G137" s="98"/>
      <c r="H137" s="199"/>
      <c r="I137" s="226"/>
      <c r="J137" s="228"/>
      <c r="K137" s="91">
        <f t="shared" si="0"/>
        <v>0</v>
      </c>
    </row>
    <row r="138" spans="1:11" x14ac:dyDescent="0.25">
      <c r="A138" s="146"/>
      <c r="B138" s="230"/>
      <c r="C138" s="26"/>
      <c r="D138" s="26"/>
      <c r="E138" s="198"/>
      <c r="F138" s="196"/>
      <c r="G138" s="98"/>
      <c r="H138" s="199"/>
      <c r="I138" s="226"/>
      <c r="J138" s="228"/>
      <c r="K138" s="91">
        <f t="shared" si="0"/>
        <v>0</v>
      </c>
    </row>
    <row r="139" spans="1:11" x14ac:dyDescent="0.25">
      <c r="A139" s="146"/>
      <c r="B139" s="230"/>
      <c r="C139" s="26"/>
      <c r="D139" s="26"/>
      <c r="E139" s="198"/>
      <c r="F139" s="196"/>
      <c r="G139" s="98"/>
      <c r="H139" s="199"/>
      <c r="I139" s="226"/>
      <c r="J139" s="228"/>
      <c r="K139" s="91">
        <f t="shared" si="0"/>
        <v>0</v>
      </c>
    </row>
    <row r="140" spans="1:11" x14ac:dyDescent="0.25">
      <c r="A140" s="146"/>
      <c r="B140" s="230"/>
      <c r="C140" s="26"/>
      <c r="D140" s="26"/>
      <c r="E140" s="198"/>
      <c r="F140" s="196"/>
      <c r="G140" s="98"/>
      <c r="H140" s="199"/>
      <c r="I140" s="226"/>
      <c r="J140" s="228"/>
      <c r="K140" s="91">
        <f t="shared" si="0"/>
        <v>0</v>
      </c>
    </row>
    <row r="141" spans="1:11" x14ac:dyDescent="0.25">
      <c r="A141" s="146"/>
      <c r="B141" s="230"/>
      <c r="C141" s="26"/>
      <c r="D141" s="26"/>
      <c r="E141" s="198"/>
      <c r="F141" s="196"/>
      <c r="G141" s="98"/>
      <c r="H141" s="199"/>
      <c r="I141" s="226"/>
      <c r="J141" s="228"/>
      <c r="K141" s="91">
        <f t="shared" si="0"/>
        <v>0</v>
      </c>
    </row>
    <row r="142" spans="1:11" x14ac:dyDescent="0.25">
      <c r="A142" s="146"/>
      <c r="B142" s="230"/>
      <c r="C142" s="26"/>
      <c r="D142" s="26"/>
      <c r="E142" s="198"/>
      <c r="F142" s="196"/>
      <c r="G142" s="98"/>
      <c r="H142" s="199"/>
      <c r="I142" s="226"/>
      <c r="J142" s="228"/>
      <c r="K142" s="91">
        <f t="shared" si="0"/>
        <v>0</v>
      </c>
    </row>
    <row r="143" spans="1:11" x14ac:dyDescent="0.25">
      <c r="A143" s="146"/>
      <c r="B143" s="230"/>
      <c r="C143" s="26"/>
      <c r="D143" s="26"/>
      <c r="E143" s="198"/>
      <c r="F143" s="196"/>
      <c r="G143" s="98"/>
      <c r="H143" s="199"/>
      <c r="I143" s="226"/>
      <c r="J143" s="228"/>
      <c r="K143" s="91">
        <f t="shared" si="0"/>
        <v>0</v>
      </c>
    </row>
    <row r="144" spans="1:11" x14ac:dyDescent="0.25">
      <c r="A144" s="146"/>
      <c r="B144" s="230"/>
      <c r="C144" s="26"/>
      <c r="D144" s="26"/>
      <c r="E144" s="198"/>
      <c r="F144" s="196"/>
      <c r="G144" s="98"/>
      <c r="H144" s="199"/>
      <c r="I144" s="226"/>
      <c r="J144" s="228"/>
      <c r="K144" s="91">
        <f t="shared" si="0"/>
        <v>0</v>
      </c>
    </row>
    <row r="145" spans="1:11" x14ac:dyDescent="0.25">
      <c r="A145" s="146"/>
      <c r="B145" s="230"/>
      <c r="C145" s="26"/>
      <c r="D145" s="26"/>
      <c r="E145" s="198"/>
      <c r="F145" s="196"/>
      <c r="G145" s="98"/>
      <c r="H145" s="199"/>
      <c r="I145" s="226"/>
      <c r="J145" s="228"/>
      <c r="K145" s="91">
        <f t="shared" si="0"/>
        <v>0</v>
      </c>
    </row>
    <row r="146" spans="1:11" x14ac:dyDescent="0.25">
      <c r="A146" s="146"/>
      <c r="B146" s="230"/>
      <c r="C146" s="26"/>
      <c r="D146" s="26"/>
      <c r="E146" s="198"/>
      <c r="F146" s="196"/>
      <c r="G146" s="98"/>
      <c r="H146" s="199"/>
      <c r="I146" s="226"/>
      <c r="J146" s="228"/>
      <c r="K146" s="91">
        <f t="shared" si="0"/>
        <v>0</v>
      </c>
    </row>
    <row r="147" spans="1:11" x14ac:dyDescent="0.25">
      <c r="A147" s="146"/>
      <c r="B147" s="230"/>
      <c r="C147" s="26"/>
      <c r="D147" s="26"/>
      <c r="E147" s="198"/>
      <c r="F147" s="196"/>
      <c r="G147" s="98"/>
      <c r="H147" s="199"/>
      <c r="I147" s="226"/>
      <c r="J147" s="228"/>
      <c r="K147" s="91">
        <f t="shared" si="0"/>
        <v>0</v>
      </c>
    </row>
    <row r="148" spans="1:11" x14ac:dyDescent="0.25">
      <c r="A148" s="146"/>
      <c r="B148" s="230"/>
      <c r="C148" s="26"/>
      <c r="D148" s="26"/>
      <c r="E148" s="198"/>
      <c r="F148" s="196"/>
      <c r="G148" s="98"/>
      <c r="H148" s="199"/>
      <c r="I148" s="226"/>
      <c r="J148" s="228"/>
      <c r="K148" s="91">
        <f t="shared" si="0"/>
        <v>0</v>
      </c>
    </row>
    <row r="149" spans="1:11" x14ac:dyDescent="0.25">
      <c r="A149" s="146"/>
      <c r="B149" s="230"/>
      <c r="C149" s="26"/>
      <c r="D149" s="26"/>
      <c r="E149" s="198"/>
      <c r="F149" s="196"/>
      <c r="G149" s="98"/>
      <c r="H149" s="199"/>
      <c r="I149" s="226"/>
      <c r="J149" s="228"/>
      <c r="K149" s="91">
        <f t="shared" si="0"/>
        <v>0</v>
      </c>
    </row>
    <row r="150" spans="1:11" x14ac:dyDescent="0.25">
      <c r="A150" s="146"/>
      <c r="B150" s="230"/>
      <c r="C150" s="26"/>
      <c r="D150" s="26"/>
      <c r="E150" s="198"/>
      <c r="F150" s="196"/>
      <c r="G150" s="98"/>
      <c r="H150" s="199"/>
      <c r="I150" s="226"/>
      <c r="J150" s="228"/>
      <c r="K150" s="91">
        <f t="shared" si="0"/>
        <v>0</v>
      </c>
    </row>
    <row r="151" spans="1:11" x14ac:dyDescent="0.25">
      <c r="A151" s="146"/>
      <c r="B151" s="230"/>
      <c r="C151" s="26"/>
      <c r="D151" s="26"/>
      <c r="E151" s="198"/>
      <c r="F151" s="196"/>
      <c r="G151" s="98"/>
      <c r="H151" s="199"/>
      <c r="I151" s="226"/>
      <c r="J151" s="228"/>
      <c r="K151" s="91">
        <f t="shared" si="0"/>
        <v>0</v>
      </c>
    </row>
    <row r="152" spans="1:11" x14ac:dyDescent="0.25">
      <c r="A152" s="146"/>
      <c r="B152" s="230"/>
      <c r="C152" s="26"/>
      <c r="D152" s="26"/>
      <c r="E152" s="198"/>
      <c r="F152" s="196"/>
      <c r="G152" s="98"/>
      <c r="H152" s="199"/>
      <c r="I152" s="226"/>
      <c r="J152" s="228"/>
      <c r="K152" s="91">
        <f t="shared" si="0"/>
        <v>0</v>
      </c>
    </row>
    <row r="153" spans="1:11" x14ac:dyDescent="0.25">
      <c r="A153" s="146"/>
      <c r="B153" s="230"/>
      <c r="C153" s="26"/>
      <c r="D153" s="26"/>
      <c r="E153" s="198"/>
      <c r="F153" s="196"/>
      <c r="G153" s="98"/>
      <c r="H153" s="199"/>
      <c r="I153" s="226"/>
      <c r="J153" s="228"/>
      <c r="K153" s="91">
        <f t="shared" si="0"/>
        <v>0</v>
      </c>
    </row>
    <row r="154" spans="1:11" x14ac:dyDescent="0.25">
      <c r="A154" s="146"/>
      <c r="B154" s="230"/>
      <c r="C154" s="26"/>
      <c r="D154" s="26"/>
      <c r="E154" s="198"/>
      <c r="F154" s="196"/>
      <c r="G154" s="98"/>
      <c r="H154" s="199"/>
      <c r="I154" s="226"/>
      <c r="J154" s="228"/>
      <c r="K154" s="91">
        <f t="shared" si="0"/>
        <v>0</v>
      </c>
    </row>
    <row r="155" spans="1:11" x14ac:dyDescent="0.25">
      <c r="A155" s="146"/>
      <c r="B155" s="230"/>
      <c r="C155" s="26"/>
      <c r="D155" s="26"/>
      <c r="E155" s="198"/>
      <c r="F155" s="196"/>
      <c r="G155" s="98"/>
      <c r="H155" s="199"/>
      <c r="I155" s="226"/>
      <c r="J155" s="228"/>
      <c r="K155" s="91">
        <f t="shared" si="0"/>
        <v>0</v>
      </c>
    </row>
    <row r="156" spans="1:11" x14ac:dyDescent="0.25">
      <c r="A156" s="146"/>
      <c r="B156" s="230"/>
      <c r="C156" s="26"/>
      <c r="D156" s="26"/>
      <c r="E156" s="198"/>
      <c r="F156" s="196"/>
      <c r="G156" s="98"/>
      <c r="H156" s="199"/>
      <c r="I156" s="226"/>
      <c r="J156" s="228"/>
      <c r="K156" s="91"/>
    </row>
    <row r="157" spans="1:11" x14ac:dyDescent="0.25">
      <c r="A157" s="146"/>
      <c r="B157" s="230"/>
      <c r="C157" s="26"/>
      <c r="D157" s="26"/>
      <c r="E157" s="198"/>
      <c r="F157" s="196"/>
      <c r="G157" s="98"/>
      <c r="H157" s="199"/>
      <c r="I157" s="226"/>
      <c r="J157" s="228"/>
      <c r="K157" s="91">
        <f t="shared" si="0"/>
        <v>0</v>
      </c>
    </row>
    <row r="158" spans="1:11" ht="15" customHeight="1" x14ac:dyDescent="0.25">
      <c r="A158" s="146"/>
      <c r="B158" s="137"/>
      <c r="C158" s="26"/>
      <c r="D158" s="148"/>
      <c r="E158" s="198"/>
      <c r="F158" s="196"/>
      <c r="G158" s="162"/>
      <c r="H158" s="199"/>
      <c r="I158" s="24"/>
      <c r="J158" s="24"/>
      <c r="K158" s="91"/>
    </row>
    <row r="159" spans="1:11" ht="15" customHeight="1" x14ac:dyDescent="0.25">
      <c r="A159" s="146"/>
      <c r="B159" s="137"/>
      <c r="C159" s="26"/>
      <c r="D159" s="148"/>
      <c r="E159" s="198"/>
      <c r="F159" s="196"/>
      <c r="G159" s="162"/>
      <c r="H159" s="199"/>
      <c r="I159" s="24"/>
      <c r="J159" s="24"/>
      <c r="K159" s="91"/>
    </row>
    <row r="160" spans="1:11" ht="15" customHeight="1" x14ac:dyDescent="0.25">
      <c r="A160" s="146"/>
      <c r="B160" s="137"/>
      <c r="C160" s="26"/>
      <c r="D160" s="148"/>
      <c r="E160" s="198"/>
      <c r="F160" s="196"/>
      <c r="G160" s="162"/>
      <c r="H160" s="199"/>
      <c r="I160" s="24"/>
      <c r="J160" s="24"/>
      <c r="K160" s="91"/>
    </row>
    <row r="161" spans="1:11" ht="15" customHeight="1" x14ac:dyDescent="0.25">
      <c r="A161" s="146"/>
      <c r="B161" s="137"/>
      <c r="C161" s="26"/>
      <c r="D161" s="148"/>
      <c r="E161" s="198"/>
      <c r="F161" s="196"/>
      <c r="G161" s="162"/>
      <c r="H161" s="199"/>
      <c r="I161" s="24"/>
      <c r="J161" s="24"/>
      <c r="K161" s="91"/>
    </row>
    <row r="162" spans="1:11" x14ac:dyDescent="0.25">
      <c r="A162" s="15"/>
      <c r="B162" s="143"/>
      <c r="C162" s="16"/>
      <c r="D162" s="16"/>
      <c r="E162" s="193"/>
      <c r="F162" s="193"/>
      <c r="G162" s="282" t="s">
        <v>19</v>
      </c>
      <c r="H162" s="283"/>
      <c r="I162" s="29">
        <f>SUM(I29:I161)</f>
        <v>227268148</v>
      </c>
      <c r="J162" s="29">
        <f>SUM(J29:J161)</f>
        <v>2025650</v>
      </c>
      <c r="K162" s="173">
        <f>SUM(K29:K161)</f>
        <v>225242498</v>
      </c>
    </row>
    <row r="163" spans="1:11" ht="12.75" customHeight="1" x14ac:dyDescent="0.25">
      <c r="A163" s="15"/>
      <c r="B163" s="143"/>
      <c r="C163" s="16"/>
      <c r="D163" s="16"/>
      <c r="E163" s="193"/>
      <c r="F163" s="201"/>
      <c r="G163" s="193"/>
      <c r="H163" s="193"/>
      <c r="I163" s="20"/>
      <c r="J163" s="20"/>
      <c r="K163" s="174"/>
    </row>
    <row r="164" spans="1:11" ht="24.95" customHeight="1" x14ac:dyDescent="0.25">
      <c r="A164" s="70" t="s">
        <v>38</v>
      </c>
      <c r="B164" s="138" t="s">
        <v>40</v>
      </c>
      <c r="C164" s="70" t="s">
        <v>41</v>
      </c>
      <c r="D164" s="72" t="s">
        <v>39</v>
      </c>
      <c r="E164" s="202" t="s">
        <v>15</v>
      </c>
      <c r="F164" s="202" t="s">
        <v>34</v>
      </c>
      <c r="G164" s="202" t="s">
        <v>16</v>
      </c>
      <c r="H164" s="202" t="s">
        <v>22</v>
      </c>
      <c r="I164" s="70" t="s">
        <v>12</v>
      </c>
      <c r="J164" s="70" t="s">
        <v>23</v>
      </c>
      <c r="K164" s="175" t="s">
        <v>4</v>
      </c>
    </row>
    <row r="165" spans="1:11" ht="24.95" customHeight="1" x14ac:dyDescent="0.25">
      <c r="A165" s="73">
        <v>8822313000</v>
      </c>
      <c r="B165" s="144">
        <v>0</v>
      </c>
      <c r="C165" s="73">
        <v>0</v>
      </c>
      <c r="D165" s="74">
        <f>+A165+B165-C165</f>
        <v>8822313000</v>
      </c>
      <c r="E165" s="203">
        <f>+I162</f>
        <v>227268148</v>
      </c>
      <c r="F165" s="204">
        <f>+E165/D165</f>
        <v>2.5760608130770243E-2</v>
      </c>
      <c r="G165" s="203">
        <f>+I26</f>
        <v>387771350</v>
      </c>
      <c r="H165" s="203">
        <f>+D165-E165-G165</f>
        <v>8207273502</v>
      </c>
      <c r="I165" s="74">
        <f>+J162</f>
        <v>2025650</v>
      </c>
      <c r="J165" s="75">
        <f>+I165/D165</f>
        <v>2.2960532005608959E-4</v>
      </c>
      <c r="K165" s="176">
        <f>+K162</f>
        <v>225242498</v>
      </c>
    </row>
    <row r="166" spans="1:11" x14ac:dyDescent="0.25">
      <c r="A166" s="76">
        <v>1</v>
      </c>
      <c r="B166" s="139">
        <v>2</v>
      </c>
      <c r="C166" s="76">
        <v>3</v>
      </c>
      <c r="D166" s="76" t="s">
        <v>3</v>
      </c>
      <c r="E166" s="205">
        <v>5</v>
      </c>
      <c r="F166" s="205" t="s">
        <v>18</v>
      </c>
      <c r="G166" s="205">
        <v>7</v>
      </c>
      <c r="H166" s="205" t="s">
        <v>9</v>
      </c>
      <c r="I166" s="76">
        <v>9</v>
      </c>
      <c r="J166" s="76" t="s">
        <v>24</v>
      </c>
      <c r="K166" s="177" t="s">
        <v>25</v>
      </c>
    </row>
    <row r="169" spans="1:11" x14ac:dyDescent="0.25">
      <c r="I169" s="63"/>
    </row>
  </sheetData>
  <mergeCells count="16">
    <mergeCell ref="A3:J3"/>
    <mergeCell ref="G162:H162"/>
    <mergeCell ref="G26:H26"/>
    <mergeCell ref="A27:A28"/>
    <mergeCell ref="E27:H27"/>
    <mergeCell ref="I27:I28"/>
    <mergeCell ref="J27:J28"/>
    <mergeCell ref="E28:F28"/>
    <mergeCell ref="G28:H28"/>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46"/>
  <sheetViews>
    <sheetView workbookViewId="0">
      <selection activeCell="A7" sqref="A7:A20"/>
    </sheetView>
  </sheetViews>
  <sheetFormatPr baseColWidth="10" defaultRowHeight="15" x14ac:dyDescent="0.25"/>
  <cols>
    <col min="1" max="1" width="15.140625" style="3" customWidth="1"/>
    <col min="2" max="4" width="14.7109375" style="3" customWidth="1"/>
    <col min="5" max="5" width="15.7109375" style="206" customWidth="1"/>
    <col min="6" max="6" width="14.7109375" style="3" customWidth="1"/>
    <col min="7" max="7" width="15.7109375" style="206" customWidth="1"/>
    <col min="8" max="11" width="15.7109375" style="3" customWidth="1"/>
    <col min="12" max="16384" width="11.42578125" style="3"/>
  </cols>
  <sheetData>
    <row r="1" spans="1:11" ht="12.75" customHeight="1" x14ac:dyDescent="0.25">
      <c r="A1" s="1" t="s">
        <v>35</v>
      </c>
      <c r="B1" s="1"/>
      <c r="C1" s="1"/>
      <c r="D1" s="1"/>
      <c r="E1" s="187"/>
      <c r="F1" s="1"/>
      <c r="G1" s="187"/>
      <c r="H1" s="2"/>
      <c r="I1" s="2"/>
      <c r="J1" s="2"/>
      <c r="K1" s="2"/>
    </row>
    <row r="2" spans="1:11" ht="12.75" customHeight="1" x14ac:dyDescent="0.25">
      <c r="A2" s="2"/>
      <c r="B2" s="2"/>
      <c r="C2" s="2"/>
      <c r="D2" s="2"/>
      <c r="E2" s="187"/>
      <c r="F2" s="2"/>
      <c r="G2" s="187"/>
      <c r="H2" s="2"/>
      <c r="I2" s="2"/>
      <c r="J2" s="2"/>
      <c r="K2" s="66"/>
    </row>
    <row r="3" spans="1:11" ht="15" customHeight="1" x14ac:dyDescent="0.25">
      <c r="A3" s="281" t="s">
        <v>86</v>
      </c>
      <c r="B3" s="281"/>
      <c r="C3" s="281"/>
      <c r="D3" s="281"/>
      <c r="E3" s="281"/>
      <c r="F3" s="281"/>
      <c r="G3" s="281"/>
      <c r="H3" s="281"/>
      <c r="I3" s="281"/>
      <c r="J3" s="281"/>
      <c r="K3" s="68" t="s">
        <v>147</v>
      </c>
    </row>
    <row r="4" spans="1:11" ht="12.75" customHeight="1" x14ac:dyDescent="0.25">
      <c r="A4" s="4"/>
      <c r="B4" s="4"/>
      <c r="C4" s="4"/>
      <c r="D4" s="4"/>
      <c r="E4" s="189"/>
      <c r="F4" s="4"/>
      <c r="G4" s="189"/>
      <c r="H4" s="4"/>
      <c r="I4" s="4"/>
      <c r="J4" s="4"/>
      <c r="K4" s="5"/>
    </row>
    <row r="5" spans="1:11" x14ac:dyDescent="0.25">
      <c r="A5" s="284" t="s">
        <v>5</v>
      </c>
      <c r="B5" s="297" t="s">
        <v>26</v>
      </c>
      <c r="C5" s="31"/>
      <c r="D5" s="284" t="s">
        <v>17</v>
      </c>
      <c r="E5" s="299" t="s">
        <v>16</v>
      </c>
      <c r="F5" s="300"/>
      <c r="G5" s="300"/>
      <c r="H5" s="301"/>
      <c r="I5" s="284" t="s">
        <v>7</v>
      </c>
      <c r="J5" s="291" t="s">
        <v>21</v>
      </c>
      <c r="K5" s="292"/>
    </row>
    <row r="6" spans="1:11" x14ac:dyDescent="0.25">
      <c r="A6" s="285"/>
      <c r="B6" s="298"/>
      <c r="C6" s="32"/>
      <c r="D6" s="285"/>
      <c r="E6" s="299" t="s">
        <v>2</v>
      </c>
      <c r="F6" s="300"/>
      <c r="G6" s="300"/>
      <c r="H6" s="301"/>
      <c r="I6" s="285"/>
      <c r="J6" s="293"/>
      <c r="K6" s="294"/>
    </row>
    <row r="7" spans="1:11" ht="15" customHeight="1" x14ac:dyDescent="0.25">
      <c r="A7" s="212">
        <v>45321</v>
      </c>
      <c r="B7" s="7"/>
      <c r="C7" s="8"/>
      <c r="D7" s="234" t="s">
        <v>539</v>
      </c>
      <c r="E7" s="235" t="s">
        <v>529</v>
      </c>
      <c r="F7" s="187"/>
      <c r="G7" s="190"/>
      <c r="H7" s="191"/>
      <c r="I7" s="165">
        <v>24000000</v>
      </c>
      <c r="J7" s="7"/>
      <c r="K7" s="8"/>
    </row>
    <row r="8" spans="1:11" ht="15" customHeight="1" x14ac:dyDescent="0.25">
      <c r="A8" s="212">
        <v>45321</v>
      </c>
      <c r="B8" s="7"/>
      <c r="C8" s="8"/>
      <c r="D8" s="234" t="s">
        <v>540</v>
      </c>
      <c r="E8" s="211" t="s">
        <v>530</v>
      </c>
      <c r="F8" s="187"/>
      <c r="G8" s="190"/>
      <c r="H8" s="191"/>
      <c r="I8" s="165">
        <v>24000000</v>
      </c>
      <c r="J8" s="7"/>
      <c r="K8" s="8"/>
    </row>
    <row r="9" spans="1:11" ht="15" customHeight="1" x14ac:dyDescent="0.25">
      <c r="A9" s="212">
        <v>45321</v>
      </c>
      <c r="B9" s="7"/>
      <c r="C9" s="8"/>
      <c r="D9" s="234" t="s">
        <v>541</v>
      </c>
      <c r="E9" s="211" t="s">
        <v>531</v>
      </c>
      <c r="F9" s="187"/>
      <c r="G9" s="190"/>
      <c r="H9" s="191"/>
      <c r="I9" s="165">
        <v>24000000</v>
      </c>
      <c r="J9" s="7"/>
      <c r="K9" s="8"/>
    </row>
    <row r="10" spans="1:11" ht="15" customHeight="1" x14ac:dyDescent="0.25">
      <c r="A10" s="212">
        <v>45321</v>
      </c>
      <c r="B10" s="7"/>
      <c r="C10" s="8"/>
      <c r="D10" s="234" t="s">
        <v>542</v>
      </c>
      <c r="E10" s="211" t="s">
        <v>532</v>
      </c>
      <c r="F10" s="187"/>
      <c r="G10" s="190"/>
      <c r="H10" s="191"/>
      <c r="I10" s="165">
        <v>24000000</v>
      </c>
      <c r="J10" s="7"/>
      <c r="K10" s="8"/>
    </row>
    <row r="11" spans="1:11" ht="15" customHeight="1" x14ac:dyDescent="0.25">
      <c r="A11" s="212">
        <v>45321</v>
      </c>
      <c r="B11" s="7"/>
      <c r="C11" s="8"/>
      <c r="D11" s="234" t="s">
        <v>543</v>
      </c>
      <c r="E11" s="211" t="s">
        <v>530</v>
      </c>
      <c r="F11" s="187"/>
      <c r="G11" s="190"/>
      <c r="H11" s="191"/>
      <c r="I11" s="165">
        <v>24000000</v>
      </c>
      <c r="J11" s="7"/>
      <c r="K11" s="8"/>
    </row>
    <row r="12" spans="1:11" ht="15" customHeight="1" x14ac:dyDescent="0.25">
      <c r="A12" s="212">
        <v>45322</v>
      </c>
      <c r="B12" s="7"/>
      <c r="C12" s="8"/>
      <c r="D12" s="234" t="s">
        <v>544</v>
      </c>
      <c r="E12" s="211" t="s">
        <v>529</v>
      </c>
      <c r="F12" s="187"/>
      <c r="G12" s="190"/>
      <c r="H12" s="191"/>
      <c r="I12" s="165">
        <v>24000000</v>
      </c>
      <c r="J12" s="7"/>
      <c r="K12" s="8"/>
    </row>
    <row r="13" spans="1:11" ht="15" customHeight="1" x14ac:dyDescent="0.25">
      <c r="A13" s="212">
        <v>45322</v>
      </c>
      <c r="B13" s="7"/>
      <c r="C13" s="8"/>
      <c r="D13" s="234" t="s">
        <v>545</v>
      </c>
      <c r="E13" s="211" t="s">
        <v>530</v>
      </c>
      <c r="F13" s="187"/>
      <c r="G13" s="190"/>
      <c r="H13" s="191"/>
      <c r="I13" s="165">
        <v>24000000</v>
      </c>
      <c r="J13" s="7"/>
      <c r="K13" s="8"/>
    </row>
    <row r="14" spans="1:11" ht="15" customHeight="1" x14ac:dyDescent="0.25">
      <c r="A14" s="212">
        <v>45322</v>
      </c>
      <c r="B14" s="7"/>
      <c r="C14" s="8"/>
      <c r="D14" s="234" t="s">
        <v>546</v>
      </c>
      <c r="E14" s="211" t="s">
        <v>531</v>
      </c>
      <c r="F14" s="187"/>
      <c r="G14" s="190"/>
      <c r="H14" s="191"/>
      <c r="I14" s="165">
        <v>24000000</v>
      </c>
      <c r="J14" s="7"/>
      <c r="K14" s="8"/>
    </row>
    <row r="15" spans="1:11" ht="20.25" customHeight="1" x14ac:dyDescent="0.25">
      <c r="A15" s="212">
        <v>45321</v>
      </c>
      <c r="B15" s="7"/>
      <c r="C15" s="8"/>
      <c r="D15" s="234" t="s">
        <v>547</v>
      </c>
      <c r="E15" s="211" t="s">
        <v>533</v>
      </c>
      <c r="F15" s="187"/>
      <c r="G15" s="190"/>
      <c r="H15" s="191"/>
      <c r="I15" s="165">
        <v>28000000</v>
      </c>
      <c r="J15" s="7"/>
      <c r="K15" s="8"/>
    </row>
    <row r="16" spans="1:11" ht="20.25" customHeight="1" x14ac:dyDescent="0.25">
      <c r="A16" s="212">
        <v>45321</v>
      </c>
      <c r="B16" s="7"/>
      <c r="C16" s="8"/>
      <c r="D16" s="234" t="s">
        <v>548</v>
      </c>
      <c r="E16" s="211" t="s">
        <v>534</v>
      </c>
      <c r="F16" s="187"/>
      <c r="G16" s="190"/>
      <c r="H16" s="191"/>
      <c r="I16" s="165">
        <v>28000000</v>
      </c>
      <c r="J16" s="7"/>
      <c r="K16" s="8"/>
    </row>
    <row r="17" spans="1:11" ht="15" customHeight="1" x14ac:dyDescent="0.25">
      <c r="A17" s="212">
        <v>45321</v>
      </c>
      <c r="B17" s="7"/>
      <c r="C17" s="8"/>
      <c r="D17" s="234" t="s">
        <v>549</v>
      </c>
      <c r="E17" s="211" t="s">
        <v>535</v>
      </c>
      <c r="F17" s="187"/>
      <c r="G17" s="190"/>
      <c r="H17" s="191"/>
      <c r="I17" s="165">
        <v>28000000</v>
      </c>
      <c r="J17" s="7"/>
      <c r="K17" s="8"/>
    </row>
    <row r="18" spans="1:11" ht="15" customHeight="1" x14ac:dyDescent="0.25">
      <c r="A18" s="212">
        <v>45321</v>
      </c>
      <c r="B18" s="7"/>
      <c r="C18" s="8"/>
      <c r="D18" s="234" t="s">
        <v>550</v>
      </c>
      <c r="E18" s="211" t="s">
        <v>536</v>
      </c>
      <c r="F18" s="187"/>
      <c r="G18" s="190"/>
      <c r="H18" s="191"/>
      <c r="I18" s="165">
        <v>28000000</v>
      </c>
      <c r="J18" s="7"/>
      <c r="K18" s="8"/>
    </row>
    <row r="19" spans="1:11" ht="15" customHeight="1" x14ac:dyDescent="0.25">
      <c r="A19" s="212">
        <v>45321</v>
      </c>
      <c r="B19" s="7"/>
      <c r="C19" s="8"/>
      <c r="D19" s="234" t="s">
        <v>551</v>
      </c>
      <c r="E19" s="211" t="s">
        <v>537</v>
      </c>
      <c r="F19" s="187"/>
      <c r="G19" s="190"/>
      <c r="H19" s="191"/>
      <c r="I19" s="165">
        <v>28000000</v>
      </c>
      <c r="J19" s="7"/>
      <c r="K19" s="8"/>
    </row>
    <row r="20" spans="1:11" ht="15" customHeight="1" x14ac:dyDescent="0.25">
      <c r="A20" s="212">
        <v>45321</v>
      </c>
      <c r="B20" s="7"/>
      <c r="C20" s="8"/>
      <c r="D20" s="234" t="s">
        <v>552</v>
      </c>
      <c r="E20" s="211" t="s">
        <v>538</v>
      </c>
      <c r="F20" s="187"/>
      <c r="G20" s="190"/>
      <c r="H20" s="191"/>
      <c r="I20" s="165">
        <v>32000000</v>
      </c>
      <c r="J20" s="7"/>
      <c r="K20" s="8"/>
    </row>
    <row r="21" spans="1:11" ht="15" customHeight="1" x14ac:dyDescent="0.25">
      <c r="A21" s="212"/>
      <c r="B21" s="7"/>
      <c r="C21" s="8"/>
      <c r="D21" s="234"/>
      <c r="E21" s="211"/>
      <c r="F21" s="187"/>
      <c r="G21" s="190"/>
      <c r="H21" s="191"/>
      <c r="I21" s="165"/>
      <c r="J21" s="7"/>
      <c r="K21" s="8"/>
    </row>
    <row r="22" spans="1:11" ht="15" customHeight="1" x14ac:dyDescent="0.25">
      <c r="A22" s="212"/>
      <c r="B22" s="7"/>
      <c r="C22" s="8"/>
      <c r="D22" s="234"/>
      <c r="E22" s="211"/>
      <c r="F22" s="187"/>
      <c r="G22" s="190"/>
      <c r="H22" s="191"/>
      <c r="I22" s="165"/>
      <c r="J22" s="7"/>
      <c r="K22" s="8"/>
    </row>
    <row r="23" spans="1:11" ht="15" customHeight="1" x14ac:dyDescent="0.25">
      <c r="A23" s="212"/>
      <c r="B23" s="7"/>
      <c r="C23" s="8"/>
      <c r="D23" s="234"/>
      <c r="E23" s="211"/>
      <c r="F23" s="187"/>
      <c r="G23" s="190"/>
      <c r="H23" s="191"/>
      <c r="I23" s="165"/>
      <c r="J23" s="7"/>
      <c r="K23" s="8"/>
    </row>
    <row r="24" spans="1:11" ht="15" customHeight="1" x14ac:dyDescent="0.25">
      <c r="A24" s="210"/>
      <c r="B24" s="7"/>
      <c r="C24" s="8"/>
      <c r="D24" s="219"/>
      <c r="E24" s="162"/>
      <c r="F24" s="2"/>
      <c r="G24" s="190"/>
      <c r="H24" s="10"/>
      <c r="I24" s="165"/>
      <c r="J24" s="7"/>
      <c r="K24" s="8"/>
    </row>
    <row r="25" spans="1:11" x14ac:dyDescent="0.25">
      <c r="A25" s="15"/>
      <c r="B25" s="16"/>
      <c r="C25" s="16"/>
      <c r="D25" s="16"/>
      <c r="E25" s="193"/>
      <c r="F25" s="16"/>
      <c r="G25" s="302" t="s">
        <v>19</v>
      </c>
      <c r="H25" s="303"/>
      <c r="I25" s="17">
        <f>SUM(I7:I24)</f>
        <v>364000000</v>
      </c>
      <c r="J25" s="18"/>
      <c r="K25" s="19"/>
    </row>
    <row r="26" spans="1:11" x14ac:dyDescent="0.25">
      <c r="A26" s="295" t="s">
        <v>5</v>
      </c>
      <c r="B26" s="249" t="s">
        <v>13</v>
      </c>
      <c r="C26" s="248" t="s">
        <v>20</v>
      </c>
      <c r="D26" s="249" t="s">
        <v>20</v>
      </c>
      <c r="E26" s="286" t="s">
        <v>15</v>
      </c>
      <c r="F26" s="287"/>
      <c r="G26" s="287"/>
      <c r="H26" s="288"/>
      <c r="I26" s="295" t="s">
        <v>7</v>
      </c>
      <c r="J26" s="295" t="s">
        <v>6</v>
      </c>
      <c r="K26" s="248" t="s">
        <v>0</v>
      </c>
    </row>
    <row r="27" spans="1:11" x14ac:dyDescent="0.25">
      <c r="A27" s="296"/>
      <c r="B27" s="250" t="s">
        <v>14</v>
      </c>
      <c r="C27" s="250" t="s">
        <v>11</v>
      </c>
      <c r="D27" s="250" t="s">
        <v>10</v>
      </c>
      <c r="E27" s="286" t="s">
        <v>2</v>
      </c>
      <c r="F27" s="288"/>
      <c r="G27" s="286" t="s">
        <v>8</v>
      </c>
      <c r="H27" s="288"/>
      <c r="I27" s="296"/>
      <c r="J27" s="296"/>
      <c r="K27" s="250" t="s">
        <v>1</v>
      </c>
    </row>
    <row r="28" spans="1:11" ht="12.75" customHeight="1" x14ac:dyDescent="0.25">
      <c r="A28" s="251">
        <v>45308</v>
      </c>
      <c r="B28" s="252" t="s">
        <v>191</v>
      </c>
      <c r="C28" s="253" t="s">
        <v>171</v>
      </c>
      <c r="D28" s="253" t="s">
        <v>120</v>
      </c>
      <c r="E28" s="200" t="s">
        <v>207</v>
      </c>
      <c r="F28" s="187"/>
      <c r="G28" s="207" t="s">
        <v>153</v>
      </c>
      <c r="H28" s="195"/>
      <c r="I28" s="254">
        <v>128914729</v>
      </c>
      <c r="J28" s="242">
        <v>0</v>
      </c>
      <c r="K28" s="254">
        <f>+I28-J28</f>
        <v>128914729</v>
      </c>
    </row>
    <row r="29" spans="1:11" x14ac:dyDescent="0.25">
      <c r="A29" s="251">
        <v>45313</v>
      </c>
      <c r="B29" s="255" t="s">
        <v>249</v>
      </c>
      <c r="C29" s="256" t="s">
        <v>225</v>
      </c>
      <c r="D29" s="256" t="s">
        <v>226</v>
      </c>
      <c r="E29" s="200" t="s">
        <v>261</v>
      </c>
      <c r="F29" s="196"/>
      <c r="G29" s="208" t="s">
        <v>216</v>
      </c>
      <c r="H29" s="197"/>
      <c r="I29" s="254">
        <v>176517637</v>
      </c>
      <c r="J29" s="242">
        <v>176517637</v>
      </c>
      <c r="K29" s="254">
        <f t="shared" ref="K29:K124" si="0">+I29-J29</f>
        <v>0</v>
      </c>
    </row>
    <row r="30" spans="1:11" x14ac:dyDescent="0.25">
      <c r="A30" s="251">
        <v>45313</v>
      </c>
      <c r="B30" s="255" t="s">
        <v>250</v>
      </c>
      <c r="C30" s="256" t="s">
        <v>227</v>
      </c>
      <c r="D30" s="256" t="s">
        <v>228</v>
      </c>
      <c r="E30" s="200" t="s">
        <v>262</v>
      </c>
      <c r="F30" s="196"/>
      <c r="G30" s="98" t="s">
        <v>216</v>
      </c>
      <c r="H30" s="197"/>
      <c r="I30" s="257">
        <v>848881818</v>
      </c>
      <c r="J30" s="242">
        <v>757885423</v>
      </c>
      <c r="K30" s="254">
        <f t="shared" si="0"/>
        <v>90996395</v>
      </c>
    </row>
    <row r="31" spans="1:11" x14ac:dyDescent="0.25">
      <c r="A31" s="251">
        <v>45313</v>
      </c>
      <c r="B31" s="255" t="s">
        <v>250</v>
      </c>
      <c r="C31" s="256" t="s">
        <v>227</v>
      </c>
      <c r="D31" s="256" t="s">
        <v>228</v>
      </c>
      <c r="E31" s="200" t="s">
        <v>262</v>
      </c>
      <c r="F31" s="196"/>
      <c r="G31" s="98" t="s">
        <v>216</v>
      </c>
      <c r="H31" s="197"/>
      <c r="I31" s="257">
        <v>11722880</v>
      </c>
      <c r="J31" s="242">
        <v>11722880</v>
      </c>
      <c r="K31" s="254">
        <f t="shared" si="0"/>
        <v>0</v>
      </c>
    </row>
    <row r="32" spans="1:11" x14ac:dyDescent="0.25">
      <c r="A32" s="251">
        <v>45313</v>
      </c>
      <c r="B32" s="255" t="s">
        <v>250</v>
      </c>
      <c r="C32" s="256" t="s">
        <v>227</v>
      </c>
      <c r="D32" s="256" t="s">
        <v>228</v>
      </c>
      <c r="E32" s="200" t="s">
        <v>262</v>
      </c>
      <c r="F32" s="196"/>
      <c r="G32" s="98" t="s">
        <v>216</v>
      </c>
      <c r="H32" s="197"/>
      <c r="I32" s="257">
        <v>2667826</v>
      </c>
      <c r="J32" s="242">
        <v>2667826</v>
      </c>
      <c r="K32" s="254">
        <f t="shared" si="0"/>
        <v>0</v>
      </c>
    </row>
    <row r="33" spans="1:11" x14ac:dyDescent="0.25">
      <c r="A33" s="251">
        <v>45313</v>
      </c>
      <c r="B33" s="255" t="s">
        <v>250</v>
      </c>
      <c r="C33" s="256" t="s">
        <v>227</v>
      </c>
      <c r="D33" s="256" t="s">
        <v>228</v>
      </c>
      <c r="E33" s="200" t="s">
        <v>262</v>
      </c>
      <c r="F33" s="196"/>
      <c r="G33" s="98" t="s">
        <v>216</v>
      </c>
      <c r="H33" s="197"/>
      <c r="I33" s="257">
        <v>21760398</v>
      </c>
      <c r="J33" s="242">
        <v>21760398</v>
      </c>
      <c r="K33" s="254">
        <f t="shared" si="0"/>
        <v>0</v>
      </c>
    </row>
    <row r="34" spans="1:11" x14ac:dyDescent="0.25">
      <c r="A34" s="251">
        <v>45313</v>
      </c>
      <c r="B34" s="255" t="s">
        <v>250</v>
      </c>
      <c r="C34" s="256" t="s">
        <v>227</v>
      </c>
      <c r="D34" s="256" t="s">
        <v>228</v>
      </c>
      <c r="E34" s="200" t="s">
        <v>262</v>
      </c>
      <c r="F34" s="196"/>
      <c r="G34" s="98" t="s">
        <v>216</v>
      </c>
      <c r="H34" s="197"/>
      <c r="I34" s="257">
        <v>50611250</v>
      </c>
      <c r="J34" s="242">
        <v>50611250</v>
      </c>
      <c r="K34" s="254">
        <f t="shared" si="0"/>
        <v>0</v>
      </c>
    </row>
    <row r="35" spans="1:11" x14ac:dyDescent="0.25">
      <c r="A35" s="251">
        <v>45313</v>
      </c>
      <c r="B35" s="255" t="s">
        <v>250</v>
      </c>
      <c r="C35" s="256" t="s">
        <v>227</v>
      </c>
      <c r="D35" s="256" t="s">
        <v>228</v>
      </c>
      <c r="E35" s="200" t="s">
        <v>262</v>
      </c>
      <c r="F35" s="196"/>
      <c r="G35" s="98" t="s">
        <v>216</v>
      </c>
      <c r="H35" s="197"/>
      <c r="I35" s="257">
        <v>548671</v>
      </c>
      <c r="J35" s="242">
        <v>548671</v>
      </c>
      <c r="K35" s="254">
        <f t="shared" si="0"/>
        <v>0</v>
      </c>
    </row>
    <row r="36" spans="1:11" x14ac:dyDescent="0.25">
      <c r="A36" s="251">
        <v>45313</v>
      </c>
      <c r="B36" s="255" t="s">
        <v>250</v>
      </c>
      <c r="C36" s="256" t="s">
        <v>227</v>
      </c>
      <c r="D36" s="256" t="s">
        <v>228</v>
      </c>
      <c r="E36" s="200" t="s">
        <v>262</v>
      </c>
      <c r="F36" s="196"/>
      <c r="G36" s="98" t="s">
        <v>216</v>
      </c>
      <c r="H36" s="197"/>
      <c r="I36" s="257">
        <v>181330311</v>
      </c>
      <c r="J36" s="242">
        <v>181330311</v>
      </c>
      <c r="K36" s="254">
        <f t="shared" si="0"/>
        <v>0</v>
      </c>
    </row>
    <row r="37" spans="1:11" x14ac:dyDescent="0.25">
      <c r="A37" s="251">
        <v>45314</v>
      </c>
      <c r="B37" s="255" t="s">
        <v>251</v>
      </c>
      <c r="C37" s="256" t="s">
        <v>229</v>
      </c>
      <c r="D37" s="256" t="s">
        <v>230</v>
      </c>
      <c r="E37" s="200" t="s">
        <v>263</v>
      </c>
      <c r="F37" s="196"/>
      <c r="G37" s="98" t="s">
        <v>216</v>
      </c>
      <c r="H37" s="197"/>
      <c r="I37" s="257">
        <v>1035756919</v>
      </c>
      <c r="J37" s="242">
        <v>1035756919</v>
      </c>
      <c r="K37" s="254">
        <f t="shared" si="0"/>
        <v>0</v>
      </c>
    </row>
    <row r="38" spans="1:11" x14ac:dyDescent="0.25">
      <c r="A38" s="251">
        <v>45317</v>
      </c>
      <c r="B38" s="255" t="s">
        <v>252</v>
      </c>
      <c r="C38" s="256" t="s">
        <v>231</v>
      </c>
      <c r="D38" s="256" t="s">
        <v>232</v>
      </c>
      <c r="E38" s="200" t="s">
        <v>264</v>
      </c>
      <c r="F38" s="196"/>
      <c r="G38" s="98" t="s">
        <v>216</v>
      </c>
      <c r="H38" s="197"/>
      <c r="I38" s="257">
        <v>3324864</v>
      </c>
      <c r="J38" s="242">
        <v>0</v>
      </c>
      <c r="K38" s="254">
        <f t="shared" si="0"/>
        <v>3324864</v>
      </c>
    </row>
    <row r="39" spans="1:11" x14ac:dyDescent="0.25">
      <c r="A39" s="251">
        <v>45317</v>
      </c>
      <c r="B39" s="255" t="s">
        <v>252</v>
      </c>
      <c r="C39" s="256" t="s">
        <v>231</v>
      </c>
      <c r="D39" s="256" t="s">
        <v>232</v>
      </c>
      <c r="E39" s="200" t="s">
        <v>264</v>
      </c>
      <c r="F39" s="196"/>
      <c r="G39" s="98" t="s">
        <v>216</v>
      </c>
      <c r="H39" s="197"/>
      <c r="I39" s="257">
        <v>652764</v>
      </c>
      <c r="J39" s="242">
        <v>0</v>
      </c>
      <c r="K39" s="254">
        <f t="shared" si="0"/>
        <v>652764</v>
      </c>
    </row>
    <row r="40" spans="1:11" x14ac:dyDescent="0.25">
      <c r="A40" s="251">
        <v>45317</v>
      </c>
      <c r="B40" s="255" t="s">
        <v>252</v>
      </c>
      <c r="C40" s="256" t="s">
        <v>231</v>
      </c>
      <c r="D40" s="256" t="s">
        <v>232</v>
      </c>
      <c r="E40" s="200" t="s">
        <v>264</v>
      </c>
      <c r="F40" s="196"/>
      <c r="G40" s="98" t="s">
        <v>216</v>
      </c>
      <c r="H40" s="197"/>
      <c r="I40" s="257">
        <v>440668</v>
      </c>
      <c r="J40" s="242">
        <v>0</v>
      </c>
      <c r="K40" s="254">
        <f t="shared" si="0"/>
        <v>440668</v>
      </c>
    </row>
    <row r="41" spans="1:11" x14ac:dyDescent="0.25">
      <c r="A41" s="251">
        <v>45317</v>
      </c>
      <c r="B41" s="255" t="s">
        <v>252</v>
      </c>
      <c r="C41" s="256" t="s">
        <v>231</v>
      </c>
      <c r="D41" s="256" t="s">
        <v>232</v>
      </c>
      <c r="E41" s="200" t="s">
        <v>264</v>
      </c>
      <c r="F41" s="196"/>
      <c r="G41" s="98" t="s">
        <v>216</v>
      </c>
      <c r="H41" s="197"/>
      <c r="I41" s="257">
        <v>2516212</v>
      </c>
      <c r="J41" s="242">
        <v>0</v>
      </c>
      <c r="K41" s="254">
        <f t="shared" si="0"/>
        <v>2516212</v>
      </c>
    </row>
    <row r="42" spans="1:11" x14ac:dyDescent="0.25">
      <c r="A42" s="251">
        <v>45317</v>
      </c>
      <c r="B42" s="255" t="s">
        <v>252</v>
      </c>
      <c r="C42" s="256" t="s">
        <v>231</v>
      </c>
      <c r="D42" s="256" t="s">
        <v>232</v>
      </c>
      <c r="E42" s="200" t="s">
        <v>264</v>
      </c>
      <c r="F42" s="196"/>
      <c r="G42" s="98" t="s">
        <v>216</v>
      </c>
      <c r="H42" s="197"/>
      <c r="I42" s="257">
        <v>9160927</v>
      </c>
      <c r="J42" s="242">
        <v>0</v>
      </c>
      <c r="K42" s="254">
        <f t="shared" si="0"/>
        <v>9160927</v>
      </c>
    </row>
    <row r="43" spans="1:11" x14ac:dyDescent="0.25">
      <c r="A43" s="251">
        <v>45321</v>
      </c>
      <c r="B43" s="255" t="s">
        <v>253</v>
      </c>
      <c r="C43" s="256" t="s">
        <v>233</v>
      </c>
      <c r="D43" s="256" t="s">
        <v>234</v>
      </c>
      <c r="E43" s="200" t="s">
        <v>265</v>
      </c>
      <c r="F43" s="196"/>
      <c r="G43" s="98" t="s">
        <v>217</v>
      </c>
      <c r="H43" s="197"/>
      <c r="I43" s="257">
        <v>3522000</v>
      </c>
      <c r="J43" s="242">
        <v>0</v>
      </c>
      <c r="K43" s="254">
        <f t="shared" si="0"/>
        <v>3522000</v>
      </c>
    </row>
    <row r="44" spans="1:11" x14ac:dyDescent="0.25">
      <c r="A44" s="251">
        <v>45321</v>
      </c>
      <c r="B44" s="255" t="s">
        <v>254</v>
      </c>
      <c r="C44" s="256" t="s">
        <v>235</v>
      </c>
      <c r="D44" s="256" t="s">
        <v>236</v>
      </c>
      <c r="E44" s="200" t="s">
        <v>266</v>
      </c>
      <c r="F44" s="196"/>
      <c r="G44" s="98" t="s">
        <v>218</v>
      </c>
      <c r="H44" s="197"/>
      <c r="I44" s="257">
        <v>9028000</v>
      </c>
      <c r="J44" s="242">
        <v>0</v>
      </c>
      <c r="K44" s="254">
        <f t="shared" si="0"/>
        <v>9028000</v>
      </c>
    </row>
    <row r="45" spans="1:11" x14ac:dyDescent="0.25">
      <c r="A45" s="251">
        <v>45321</v>
      </c>
      <c r="B45" s="255" t="s">
        <v>255</v>
      </c>
      <c r="C45" s="256" t="s">
        <v>237</v>
      </c>
      <c r="D45" s="256" t="s">
        <v>238</v>
      </c>
      <c r="E45" s="200" t="s">
        <v>267</v>
      </c>
      <c r="F45" s="196"/>
      <c r="G45" s="98" t="s">
        <v>219</v>
      </c>
      <c r="H45" s="197"/>
      <c r="I45" s="257">
        <v>5000000</v>
      </c>
      <c r="J45" s="242">
        <v>0</v>
      </c>
      <c r="K45" s="254">
        <f t="shared" si="0"/>
        <v>5000000</v>
      </c>
    </row>
    <row r="46" spans="1:11" x14ac:dyDescent="0.25">
      <c r="A46" s="251">
        <v>45321</v>
      </c>
      <c r="B46" s="255" t="s">
        <v>256</v>
      </c>
      <c r="C46" s="256" t="s">
        <v>239</v>
      </c>
      <c r="D46" s="256" t="s">
        <v>240</v>
      </c>
      <c r="E46" s="200" t="s">
        <v>268</v>
      </c>
      <c r="F46" s="196"/>
      <c r="G46" s="98" t="s">
        <v>220</v>
      </c>
      <c r="H46" s="197"/>
      <c r="I46" s="257">
        <v>13000000</v>
      </c>
      <c r="J46" s="242">
        <v>0</v>
      </c>
      <c r="K46" s="254">
        <f t="shared" si="0"/>
        <v>13000000</v>
      </c>
    </row>
    <row r="47" spans="1:11" x14ac:dyDescent="0.25">
      <c r="A47" s="251">
        <v>45321</v>
      </c>
      <c r="B47" s="255" t="s">
        <v>257</v>
      </c>
      <c r="C47" s="256" t="s">
        <v>241</v>
      </c>
      <c r="D47" s="256" t="s">
        <v>242</v>
      </c>
      <c r="E47" s="200" t="s">
        <v>269</v>
      </c>
      <c r="F47" s="196"/>
      <c r="G47" s="98" t="s">
        <v>221</v>
      </c>
      <c r="H47" s="197"/>
      <c r="I47" s="257">
        <v>2723124</v>
      </c>
      <c r="J47" s="242">
        <v>0</v>
      </c>
      <c r="K47" s="254">
        <f t="shared" si="0"/>
        <v>2723124</v>
      </c>
    </row>
    <row r="48" spans="1:11" x14ac:dyDescent="0.25">
      <c r="A48" s="251">
        <v>45321</v>
      </c>
      <c r="B48" s="255" t="s">
        <v>258</v>
      </c>
      <c r="C48" s="256" t="s">
        <v>243</v>
      </c>
      <c r="D48" s="256" t="s">
        <v>244</v>
      </c>
      <c r="E48" s="200" t="s">
        <v>270</v>
      </c>
      <c r="F48" s="196"/>
      <c r="G48" s="98" t="s">
        <v>222</v>
      </c>
      <c r="H48" s="197"/>
      <c r="I48" s="257">
        <v>15200000</v>
      </c>
      <c r="J48" s="242">
        <v>0</v>
      </c>
      <c r="K48" s="254">
        <f t="shared" si="0"/>
        <v>15200000</v>
      </c>
    </row>
    <row r="49" spans="1:11" x14ac:dyDescent="0.25">
      <c r="A49" s="251">
        <v>45321</v>
      </c>
      <c r="B49" s="255" t="s">
        <v>259</v>
      </c>
      <c r="C49" s="256" t="s">
        <v>245</v>
      </c>
      <c r="D49" s="256" t="s">
        <v>246</v>
      </c>
      <c r="E49" s="200" t="s">
        <v>271</v>
      </c>
      <c r="F49" s="196"/>
      <c r="G49" s="98" t="s">
        <v>223</v>
      </c>
      <c r="H49" s="197"/>
      <c r="I49" s="257">
        <v>12000000</v>
      </c>
      <c r="J49" s="242">
        <v>0</v>
      </c>
      <c r="K49" s="254">
        <f t="shared" si="0"/>
        <v>12000000</v>
      </c>
    </row>
    <row r="50" spans="1:11" x14ac:dyDescent="0.25">
      <c r="A50" s="251">
        <v>45321</v>
      </c>
      <c r="B50" s="255" t="s">
        <v>260</v>
      </c>
      <c r="C50" s="256" t="s">
        <v>247</v>
      </c>
      <c r="D50" s="256" t="s">
        <v>248</v>
      </c>
      <c r="E50" s="200" t="s">
        <v>272</v>
      </c>
      <c r="F50" s="196"/>
      <c r="G50" s="98" t="s">
        <v>224</v>
      </c>
      <c r="H50" s="197"/>
      <c r="I50" s="257">
        <v>7700000</v>
      </c>
      <c r="J50" s="242">
        <v>0</v>
      </c>
      <c r="K50" s="254">
        <f t="shared" si="0"/>
        <v>7700000</v>
      </c>
    </row>
    <row r="51" spans="1:11" x14ac:dyDescent="0.25">
      <c r="A51" s="258"/>
      <c r="B51" s="255"/>
      <c r="C51" s="255"/>
      <c r="D51" s="255"/>
      <c r="E51" s="200"/>
      <c r="F51" s="196"/>
      <c r="G51" s="98"/>
      <c r="H51" s="199"/>
      <c r="I51" s="257"/>
      <c r="J51" s="242"/>
      <c r="K51" s="254">
        <f t="shared" si="0"/>
        <v>0</v>
      </c>
    </row>
    <row r="52" spans="1:11" x14ac:dyDescent="0.25">
      <c r="A52" s="258"/>
      <c r="B52" s="255"/>
      <c r="C52" s="255"/>
      <c r="D52" s="255"/>
      <c r="E52" s="200"/>
      <c r="F52" s="196"/>
      <c r="G52" s="98"/>
      <c r="H52" s="199"/>
      <c r="I52" s="257"/>
      <c r="J52" s="242"/>
      <c r="K52" s="254">
        <f t="shared" si="0"/>
        <v>0</v>
      </c>
    </row>
    <row r="53" spans="1:11" x14ac:dyDescent="0.25">
      <c r="A53" s="259"/>
      <c r="B53" s="255"/>
      <c r="C53" s="260"/>
      <c r="D53" s="255"/>
      <c r="E53" s="200"/>
      <c r="F53" s="196"/>
      <c r="G53" s="98"/>
      <c r="H53" s="199"/>
      <c r="I53" s="257"/>
      <c r="J53" s="242"/>
      <c r="K53" s="254">
        <f t="shared" si="0"/>
        <v>0</v>
      </c>
    </row>
    <row r="54" spans="1:11" x14ac:dyDescent="0.25">
      <c r="A54" s="259"/>
      <c r="B54" s="255"/>
      <c r="C54" s="260"/>
      <c r="D54" s="255"/>
      <c r="E54" s="200"/>
      <c r="F54" s="196"/>
      <c r="G54" s="98"/>
      <c r="H54" s="199"/>
      <c r="I54" s="257"/>
      <c r="J54" s="242"/>
      <c r="K54" s="254">
        <f t="shared" si="0"/>
        <v>0</v>
      </c>
    </row>
    <row r="55" spans="1:11" x14ac:dyDescent="0.25">
      <c r="A55" s="259"/>
      <c r="B55" s="255"/>
      <c r="C55" s="260"/>
      <c r="D55" s="255"/>
      <c r="E55" s="200"/>
      <c r="F55" s="196"/>
      <c r="G55" s="98"/>
      <c r="H55" s="199"/>
      <c r="I55" s="257"/>
      <c r="J55" s="242"/>
      <c r="K55" s="254">
        <f t="shared" si="0"/>
        <v>0</v>
      </c>
    </row>
    <row r="56" spans="1:11" x14ac:dyDescent="0.25">
      <c r="A56" s="259"/>
      <c r="B56" s="255"/>
      <c r="C56" s="260"/>
      <c r="D56" s="255"/>
      <c r="E56" s="200"/>
      <c r="F56" s="196"/>
      <c r="G56" s="98"/>
      <c r="H56" s="199"/>
      <c r="I56" s="257"/>
      <c r="J56" s="242"/>
      <c r="K56" s="254">
        <f t="shared" si="0"/>
        <v>0</v>
      </c>
    </row>
    <row r="57" spans="1:11" x14ac:dyDescent="0.25">
      <c r="A57" s="259"/>
      <c r="B57" s="255"/>
      <c r="C57" s="260"/>
      <c r="D57" s="255"/>
      <c r="E57" s="200"/>
      <c r="F57" s="196"/>
      <c r="G57" s="98"/>
      <c r="H57" s="199"/>
      <c r="I57" s="257"/>
      <c r="J57" s="242"/>
      <c r="K57" s="254">
        <f t="shared" si="0"/>
        <v>0</v>
      </c>
    </row>
    <row r="58" spans="1:11" x14ac:dyDescent="0.25">
      <c r="A58" s="259"/>
      <c r="B58" s="255"/>
      <c r="C58" s="260"/>
      <c r="D58" s="255"/>
      <c r="E58" s="200"/>
      <c r="F58" s="196"/>
      <c r="G58" s="98"/>
      <c r="H58" s="199"/>
      <c r="I58" s="257"/>
      <c r="J58" s="242"/>
      <c r="K58" s="254">
        <f t="shared" si="0"/>
        <v>0</v>
      </c>
    </row>
    <row r="59" spans="1:11" x14ac:dyDescent="0.25">
      <c r="A59" s="259"/>
      <c r="B59" s="255"/>
      <c r="C59" s="260"/>
      <c r="D59" s="255"/>
      <c r="E59" s="200"/>
      <c r="F59" s="196"/>
      <c r="G59" s="98"/>
      <c r="H59" s="199"/>
      <c r="I59" s="257"/>
      <c r="J59" s="242"/>
      <c r="K59" s="254">
        <f t="shared" si="0"/>
        <v>0</v>
      </c>
    </row>
    <row r="60" spans="1:11" x14ac:dyDescent="0.25">
      <c r="A60" s="259"/>
      <c r="B60" s="255"/>
      <c r="C60" s="260"/>
      <c r="D60" s="255"/>
      <c r="E60" s="200"/>
      <c r="F60" s="196"/>
      <c r="G60" s="98"/>
      <c r="H60" s="199"/>
      <c r="I60" s="257"/>
      <c r="J60" s="242"/>
      <c r="K60" s="254">
        <f t="shared" si="0"/>
        <v>0</v>
      </c>
    </row>
    <row r="61" spans="1:11" x14ac:dyDescent="0.25">
      <c r="A61" s="259"/>
      <c r="B61" s="255"/>
      <c r="C61" s="260"/>
      <c r="D61" s="255"/>
      <c r="E61" s="200"/>
      <c r="F61" s="196"/>
      <c r="G61" s="98"/>
      <c r="H61" s="199"/>
      <c r="I61" s="257"/>
      <c r="J61" s="242"/>
      <c r="K61" s="254">
        <f t="shared" si="0"/>
        <v>0</v>
      </c>
    </row>
    <row r="62" spans="1:11" x14ac:dyDescent="0.25">
      <c r="A62" s="259"/>
      <c r="B62" s="255"/>
      <c r="C62" s="260"/>
      <c r="D62" s="255"/>
      <c r="E62" s="200"/>
      <c r="F62" s="196"/>
      <c r="G62" s="98"/>
      <c r="H62" s="199"/>
      <c r="I62" s="257"/>
      <c r="J62" s="242"/>
      <c r="K62" s="254">
        <f t="shared" si="0"/>
        <v>0</v>
      </c>
    </row>
    <row r="63" spans="1:11" x14ac:dyDescent="0.25">
      <c r="A63" s="259"/>
      <c r="B63" s="255"/>
      <c r="C63" s="260"/>
      <c r="D63" s="255"/>
      <c r="E63" s="200"/>
      <c r="F63" s="196"/>
      <c r="G63" s="98"/>
      <c r="H63" s="199"/>
      <c r="I63" s="257"/>
      <c r="J63" s="242"/>
      <c r="K63" s="254">
        <f t="shared" si="0"/>
        <v>0</v>
      </c>
    </row>
    <row r="64" spans="1:11" x14ac:dyDescent="0.25">
      <c r="A64" s="259"/>
      <c r="B64" s="255"/>
      <c r="C64" s="260"/>
      <c r="D64" s="255"/>
      <c r="E64" s="200"/>
      <c r="F64" s="196"/>
      <c r="G64" s="98"/>
      <c r="H64" s="199"/>
      <c r="I64" s="257"/>
      <c r="J64" s="242"/>
      <c r="K64" s="254">
        <f t="shared" si="0"/>
        <v>0</v>
      </c>
    </row>
    <row r="65" spans="1:11" x14ac:dyDescent="0.25">
      <c r="A65" s="259"/>
      <c r="B65" s="255"/>
      <c r="C65" s="260"/>
      <c r="D65" s="255"/>
      <c r="E65" s="200"/>
      <c r="F65" s="196"/>
      <c r="G65" s="98"/>
      <c r="H65" s="199"/>
      <c r="I65" s="257"/>
      <c r="J65" s="242"/>
      <c r="K65" s="254">
        <f t="shared" si="0"/>
        <v>0</v>
      </c>
    </row>
    <row r="66" spans="1:11" x14ac:dyDescent="0.25">
      <c r="A66" s="259"/>
      <c r="B66" s="255"/>
      <c r="C66" s="260"/>
      <c r="D66" s="255"/>
      <c r="E66" s="200"/>
      <c r="F66" s="196"/>
      <c r="G66" s="98"/>
      <c r="H66" s="199"/>
      <c r="I66" s="257"/>
      <c r="J66" s="242"/>
      <c r="K66" s="254">
        <f t="shared" si="0"/>
        <v>0</v>
      </c>
    </row>
    <row r="67" spans="1:11" x14ac:dyDescent="0.25">
      <c r="A67" s="259"/>
      <c r="B67" s="255"/>
      <c r="C67" s="260"/>
      <c r="D67" s="255"/>
      <c r="E67" s="200"/>
      <c r="F67" s="196"/>
      <c r="G67" s="162"/>
      <c r="H67" s="199"/>
      <c r="I67" s="257"/>
      <c r="J67" s="242"/>
      <c r="K67" s="254">
        <f t="shared" si="0"/>
        <v>0</v>
      </c>
    </row>
    <row r="68" spans="1:11" x14ac:dyDescent="0.25">
      <c r="A68" s="259"/>
      <c r="B68" s="255"/>
      <c r="C68" s="260"/>
      <c r="D68" s="255"/>
      <c r="E68" s="200"/>
      <c r="F68" s="196"/>
      <c r="G68" s="162"/>
      <c r="H68" s="199"/>
      <c r="I68" s="257"/>
      <c r="J68" s="242"/>
      <c r="K68" s="254">
        <f t="shared" si="0"/>
        <v>0</v>
      </c>
    </row>
    <row r="69" spans="1:11" x14ac:dyDescent="0.25">
      <c r="A69" s="259"/>
      <c r="B69" s="255"/>
      <c r="C69" s="260"/>
      <c r="D69" s="255"/>
      <c r="E69" s="200"/>
      <c r="F69" s="196"/>
      <c r="G69" s="162"/>
      <c r="H69" s="199"/>
      <c r="I69" s="257"/>
      <c r="J69" s="242"/>
      <c r="K69" s="254">
        <f t="shared" si="0"/>
        <v>0</v>
      </c>
    </row>
    <row r="70" spans="1:11" x14ac:dyDescent="0.25">
      <c r="A70" s="259"/>
      <c r="B70" s="255"/>
      <c r="C70" s="260"/>
      <c r="D70" s="255"/>
      <c r="E70" s="200"/>
      <c r="F70" s="196"/>
      <c r="G70" s="162"/>
      <c r="H70" s="199"/>
      <c r="I70" s="257"/>
      <c r="J70" s="242"/>
      <c r="K70" s="254">
        <f t="shared" si="0"/>
        <v>0</v>
      </c>
    </row>
    <row r="71" spans="1:11" x14ac:dyDescent="0.25">
      <c r="A71" s="259"/>
      <c r="B71" s="255"/>
      <c r="C71" s="260"/>
      <c r="D71" s="255"/>
      <c r="E71" s="200"/>
      <c r="F71" s="196"/>
      <c r="G71" s="162"/>
      <c r="H71" s="199"/>
      <c r="I71" s="257"/>
      <c r="J71" s="242"/>
      <c r="K71" s="254">
        <f t="shared" si="0"/>
        <v>0</v>
      </c>
    </row>
    <row r="72" spans="1:11" x14ac:dyDescent="0.25">
      <c r="A72" s="259"/>
      <c r="B72" s="255"/>
      <c r="C72" s="260"/>
      <c r="D72" s="255"/>
      <c r="E72" s="200"/>
      <c r="F72" s="196"/>
      <c r="G72" s="162"/>
      <c r="H72" s="199"/>
      <c r="I72" s="257"/>
      <c r="J72" s="242"/>
      <c r="K72" s="254">
        <f t="shared" si="0"/>
        <v>0</v>
      </c>
    </row>
    <row r="73" spans="1:11" x14ac:dyDescent="0.25">
      <c r="A73" s="259"/>
      <c r="B73" s="255"/>
      <c r="C73" s="260"/>
      <c r="D73" s="255"/>
      <c r="E73" s="200"/>
      <c r="F73" s="196"/>
      <c r="G73" s="162"/>
      <c r="H73" s="199"/>
      <c r="I73" s="257"/>
      <c r="J73" s="242"/>
      <c r="K73" s="254">
        <f t="shared" si="0"/>
        <v>0</v>
      </c>
    </row>
    <row r="74" spans="1:11" x14ac:dyDescent="0.25">
      <c r="A74" s="259"/>
      <c r="B74" s="255"/>
      <c r="C74" s="260"/>
      <c r="D74" s="255"/>
      <c r="E74" s="200"/>
      <c r="F74" s="196"/>
      <c r="G74" s="162"/>
      <c r="H74" s="199"/>
      <c r="I74" s="257"/>
      <c r="J74" s="242"/>
      <c r="K74" s="254">
        <f t="shared" si="0"/>
        <v>0</v>
      </c>
    </row>
    <row r="75" spans="1:11" x14ac:dyDescent="0.25">
      <c r="A75" s="259"/>
      <c r="B75" s="255"/>
      <c r="C75" s="260"/>
      <c r="D75" s="255"/>
      <c r="E75" s="200"/>
      <c r="F75" s="196"/>
      <c r="G75" s="162"/>
      <c r="H75" s="199"/>
      <c r="I75" s="257"/>
      <c r="J75" s="242"/>
      <c r="K75" s="254">
        <f t="shared" si="0"/>
        <v>0</v>
      </c>
    </row>
    <row r="76" spans="1:11" x14ac:dyDescent="0.25">
      <c r="A76" s="259"/>
      <c r="B76" s="255"/>
      <c r="C76" s="260"/>
      <c r="D76" s="255"/>
      <c r="E76" s="200"/>
      <c r="F76" s="196"/>
      <c r="G76" s="162"/>
      <c r="H76" s="199"/>
      <c r="I76" s="257"/>
      <c r="J76" s="242"/>
      <c r="K76" s="254">
        <f t="shared" si="0"/>
        <v>0</v>
      </c>
    </row>
    <row r="77" spans="1:11" x14ac:dyDescent="0.25">
      <c r="A77" s="259"/>
      <c r="B77" s="255"/>
      <c r="C77" s="260"/>
      <c r="D77" s="255"/>
      <c r="E77" s="200"/>
      <c r="F77" s="196"/>
      <c r="G77" s="162"/>
      <c r="H77" s="199"/>
      <c r="I77" s="257"/>
      <c r="J77" s="242"/>
      <c r="K77" s="254">
        <f t="shared" si="0"/>
        <v>0</v>
      </c>
    </row>
    <row r="78" spans="1:11" x14ac:dyDescent="0.25">
      <c r="A78" s="259"/>
      <c r="B78" s="255"/>
      <c r="C78" s="260"/>
      <c r="D78" s="255"/>
      <c r="E78" s="200"/>
      <c r="F78" s="196"/>
      <c r="G78" s="162"/>
      <c r="H78" s="199"/>
      <c r="I78" s="257"/>
      <c r="J78" s="242"/>
      <c r="K78" s="254">
        <f t="shared" si="0"/>
        <v>0</v>
      </c>
    </row>
    <row r="79" spans="1:11" x14ac:dyDescent="0.25">
      <c r="A79" s="259"/>
      <c r="B79" s="255"/>
      <c r="C79" s="260"/>
      <c r="D79" s="255"/>
      <c r="E79" s="200"/>
      <c r="F79" s="196"/>
      <c r="G79" s="162"/>
      <c r="H79" s="199"/>
      <c r="I79" s="257"/>
      <c r="J79" s="242"/>
      <c r="K79" s="254">
        <f t="shared" si="0"/>
        <v>0</v>
      </c>
    </row>
    <row r="80" spans="1:11" x14ac:dyDescent="0.25">
      <c r="A80" s="259"/>
      <c r="B80" s="255"/>
      <c r="C80" s="260"/>
      <c r="D80" s="255"/>
      <c r="E80" s="200"/>
      <c r="F80" s="196"/>
      <c r="G80" s="162"/>
      <c r="H80" s="199"/>
      <c r="I80" s="257"/>
      <c r="J80" s="242"/>
      <c r="K80" s="254">
        <f t="shared" si="0"/>
        <v>0</v>
      </c>
    </row>
    <row r="81" spans="1:11" x14ac:dyDescent="0.25">
      <c r="A81" s="259"/>
      <c r="B81" s="255"/>
      <c r="C81" s="260"/>
      <c r="D81" s="255"/>
      <c r="E81" s="200"/>
      <c r="F81" s="196"/>
      <c r="G81" s="162"/>
      <c r="H81" s="199"/>
      <c r="I81" s="257"/>
      <c r="J81" s="242"/>
      <c r="K81" s="254">
        <f t="shared" si="0"/>
        <v>0</v>
      </c>
    </row>
    <row r="82" spans="1:11" x14ac:dyDescent="0.25">
      <c r="A82" s="259"/>
      <c r="B82" s="255"/>
      <c r="C82" s="260"/>
      <c r="D82" s="255"/>
      <c r="E82" s="200"/>
      <c r="F82" s="196"/>
      <c r="G82" s="162"/>
      <c r="H82" s="199"/>
      <c r="I82" s="257"/>
      <c r="J82" s="242"/>
      <c r="K82" s="254">
        <f t="shared" si="0"/>
        <v>0</v>
      </c>
    </row>
    <row r="83" spans="1:11" x14ac:dyDescent="0.25">
      <c r="A83" s="259"/>
      <c r="B83" s="255"/>
      <c r="C83" s="260"/>
      <c r="D83" s="255"/>
      <c r="E83" s="200"/>
      <c r="F83" s="196"/>
      <c r="G83" s="162"/>
      <c r="H83" s="199"/>
      <c r="I83" s="257"/>
      <c r="J83" s="242"/>
      <c r="K83" s="254">
        <f t="shared" si="0"/>
        <v>0</v>
      </c>
    </row>
    <row r="84" spans="1:11" x14ac:dyDescent="0.25">
      <c r="A84" s="259"/>
      <c r="B84" s="255"/>
      <c r="C84" s="260"/>
      <c r="D84" s="255"/>
      <c r="E84" s="200"/>
      <c r="F84" s="196"/>
      <c r="G84" s="162"/>
      <c r="H84" s="199"/>
      <c r="I84" s="257"/>
      <c r="J84" s="242"/>
      <c r="K84" s="254">
        <f t="shared" si="0"/>
        <v>0</v>
      </c>
    </row>
    <row r="85" spans="1:11" x14ac:dyDescent="0.25">
      <c r="A85" s="259"/>
      <c r="B85" s="255"/>
      <c r="C85" s="260"/>
      <c r="D85" s="255"/>
      <c r="E85" s="200"/>
      <c r="F85" s="196"/>
      <c r="G85" s="162"/>
      <c r="H85" s="199"/>
      <c r="I85" s="257"/>
      <c r="J85" s="242"/>
      <c r="K85" s="254">
        <f t="shared" si="0"/>
        <v>0</v>
      </c>
    </row>
    <row r="86" spans="1:11" x14ac:dyDescent="0.25">
      <c r="A86" s="259"/>
      <c r="B86" s="255"/>
      <c r="C86" s="260"/>
      <c r="D86" s="255"/>
      <c r="E86" s="200"/>
      <c r="F86" s="196"/>
      <c r="G86" s="162"/>
      <c r="H86" s="199"/>
      <c r="I86" s="257"/>
      <c r="J86" s="242"/>
      <c r="K86" s="254">
        <f t="shared" si="0"/>
        <v>0</v>
      </c>
    </row>
    <row r="87" spans="1:11" x14ac:dyDescent="0.25">
      <c r="A87" s="259"/>
      <c r="B87" s="255"/>
      <c r="C87" s="260"/>
      <c r="D87" s="255"/>
      <c r="E87" s="200"/>
      <c r="F87" s="196"/>
      <c r="G87" s="162"/>
      <c r="H87" s="199"/>
      <c r="I87" s="257"/>
      <c r="J87" s="242"/>
      <c r="K87" s="254">
        <f t="shared" si="0"/>
        <v>0</v>
      </c>
    </row>
    <row r="88" spans="1:11" x14ac:dyDescent="0.25">
      <c r="A88" s="259"/>
      <c r="B88" s="255"/>
      <c r="C88" s="260"/>
      <c r="D88" s="255"/>
      <c r="E88" s="200"/>
      <c r="F88" s="196"/>
      <c r="G88" s="162"/>
      <c r="H88" s="199"/>
      <c r="I88" s="257"/>
      <c r="J88" s="242"/>
      <c r="K88" s="254">
        <f t="shared" si="0"/>
        <v>0</v>
      </c>
    </row>
    <row r="89" spans="1:11" x14ac:dyDescent="0.25">
      <c r="A89" s="259"/>
      <c r="B89" s="255"/>
      <c r="C89" s="260"/>
      <c r="D89" s="255"/>
      <c r="E89" s="200"/>
      <c r="F89" s="196"/>
      <c r="G89" s="162"/>
      <c r="H89" s="199"/>
      <c r="I89" s="257"/>
      <c r="J89" s="242"/>
      <c r="K89" s="254">
        <f t="shared" si="0"/>
        <v>0</v>
      </c>
    </row>
    <row r="90" spans="1:11" x14ac:dyDescent="0.25">
      <c r="A90" s="259"/>
      <c r="B90" s="255"/>
      <c r="C90" s="260"/>
      <c r="D90" s="255"/>
      <c r="E90" s="200"/>
      <c r="F90" s="196"/>
      <c r="G90" s="162"/>
      <c r="H90" s="199"/>
      <c r="I90" s="257"/>
      <c r="J90" s="242"/>
      <c r="K90" s="254">
        <f t="shared" si="0"/>
        <v>0</v>
      </c>
    </row>
    <row r="91" spans="1:11" x14ac:dyDescent="0.25">
      <c r="A91" s="259"/>
      <c r="B91" s="255"/>
      <c r="C91" s="260"/>
      <c r="D91" s="255"/>
      <c r="E91" s="200"/>
      <c r="F91" s="196"/>
      <c r="G91" s="162"/>
      <c r="H91" s="199"/>
      <c r="I91" s="257"/>
      <c r="J91" s="242"/>
      <c r="K91" s="254">
        <f t="shared" si="0"/>
        <v>0</v>
      </c>
    </row>
    <row r="92" spans="1:11" x14ac:dyDescent="0.25">
      <c r="A92" s="259"/>
      <c r="B92" s="255"/>
      <c r="C92" s="260"/>
      <c r="D92" s="255"/>
      <c r="E92" s="200"/>
      <c r="F92" s="196"/>
      <c r="G92" s="162"/>
      <c r="H92" s="199"/>
      <c r="I92" s="257"/>
      <c r="J92" s="242"/>
      <c r="K92" s="254">
        <f t="shared" si="0"/>
        <v>0</v>
      </c>
    </row>
    <row r="93" spans="1:11" x14ac:dyDescent="0.25">
      <c r="A93" s="259"/>
      <c r="B93" s="255"/>
      <c r="C93" s="260"/>
      <c r="D93" s="255"/>
      <c r="E93" s="200"/>
      <c r="F93" s="196"/>
      <c r="G93" s="162"/>
      <c r="H93" s="199"/>
      <c r="I93" s="257"/>
      <c r="J93" s="242"/>
      <c r="K93" s="254">
        <f t="shared" si="0"/>
        <v>0</v>
      </c>
    </row>
    <row r="94" spans="1:11" x14ac:dyDescent="0.25">
      <c r="A94" s="259"/>
      <c r="B94" s="255"/>
      <c r="C94" s="260"/>
      <c r="D94" s="255"/>
      <c r="E94" s="200"/>
      <c r="F94" s="196"/>
      <c r="G94" s="162"/>
      <c r="H94" s="199"/>
      <c r="I94" s="257"/>
      <c r="J94" s="242"/>
      <c r="K94" s="254">
        <f t="shared" si="0"/>
        <v>0</v>
      </c>
    </row>
    <row r="95" spans="1:11" x14ac:dyDescent="0.25">
      <c r="A95" s="259"/>
      <c r="B95" s="255"/>
      <c r="C95" s="260"/>
      <c r="D95" s="255"/>
      <c r="E95" s="200"/>
      <c r="F95" s="196"/>
      <c r="G95" s="162"/>
      <c r="H95" s="199"/>
      <c r="I95" s="257"/>
      <c r="J95" s="242"/>
      <c r="K95" s="254">
        <f t="shared" si="0"/>
        <v>0</v>
      </c>
    </row>
    <row r="96" spans="1:11" x14ac:dyDescent="0.25">
      <c r="A96" s="259"/>
      <c r="B96" s="255"/>
      <c r="C96" s="260"/>
      <c r="D96" s="255"/>
      <c r="E96" s="200"/>
      <c r="F96" s="196"/>
      <c r="G96" s="162"/>
      <c r="H96" s="199"/>
      <c r="I96" s="257"/>
      <c r="J96" s="242"/>
      <c r="K96" s="254">
        <f t="shared" si="0"/>
        <v>0</v>
      </c>
    </row>
    <row r="97" spans="1:11" x14ac:dyDescent="0.25">
      <c r="A97" s="259"/>
      <c r="B97" s="255"/>
      <c r="C97" s="260"/>
      <c r="D97" s="255"/>
      <c r="E97" s="200"/>
      <c r="F97" s="196"/>
      <c r="G97" s="162"/>
      <c r="H97" s="199"/>
      <c r="I97" s="257"/>
      <c r="J97" s="242"/>
      <c r="K97" s="254">
        <f t="shared" si="0"/>
        <v>0</v>
      </c>
    </row>
    <row r="98" spans="1:11" x14ac:dyDescent="0.25">
      <c r="A98" s="259"/>
      <c r="B98" s="255"/>
      <c r="C98" s="260"/>
      <c r="D98" s="255"/>
      <c r="E98" s="200"/>
      <c r="F98" s="196"/>
      <c r="G98" s="162"/>
      <c r="H98" s="199"/>
      <c r="I98" s="257"/>
      <c r="J98" s="242"/>
      <c r="K98" s="254">
        <f t="shared" si="0"/>
        <v>0</v>
      </c>
    </row>
    <row r="99" spans="1:11" x14ac:dyDescent="0.25">
      <c r="A99" s="259"/>
      <c r="B99" s="255"/>
      <c r="C99" s="260"/>
      <c r="D99" s="255"/>
      <c r="E99" s="200"/>
      <c r="F99" s="196"/>
      <c r="G99" s="162"/>
      <c r="H99" s="199"/>
      <c r="I99" s="257"/>
      <c r="J99" s="242"/>
      <c r="K99" s="254">
        <f t="shared" si="0"/>
        <v>0</v>
      </c>
    </row>
    <row r="100" spans="1:11" x14ac:dyDescent="0.25">
      <c r="A100" s="259"/>
      <c r="B100" s="255"/>
      <c r="C100" s="260"/>
      <c r="D100" s="255"/>
      <c r="E100" s="200"/>
      <c r="F100" s="196"/>
      <c r="G100" s="162"/>
      <c r="H100" s="199"/>
      <c r="I100" s="257"/>
      <c r="J100" s="242"/>
      <c r="K100" s="254">
        <f t="shared" si="0"/>
        <v>0</v>
      </c>
    </row>
    <row r="101" spans="1:11" x14ac:dyDescent="0.25">
      <c r="A101" s="259"/>
      <c r="B101" s="255"/>
      <c r="C101" s="260"/>
      <c r="D101" s="255"/>
      <c r="E101" s="200"/>
      <c r="F101" s="196"/>
      <c r="G101" s="162"/>
      <c r="H101" s="199"/>
      <c r="I101" s="257"/>
      <c r="J101" s="242"/>
      <c r="K101" s="254">
        <f t="shared" si="0"/>
        <v>0</v>
      </c>
    </row>
    <row r="102" spans="1:11" x14ac:dyDescent="0.25">
      <c r="A102" s="259"/>
      <c r="B102" s="255"/>
      <c r="C102" s="260"/>
      <c r="D102" s="255"/>
      <c r="E102" s="200"/>
      <c r="F102" s="196"/>
      <c r="G102" s="162"/>
      <c r="H102" s="199"/>
      <c r="I102" s="257"/>
      <c r="J102" s="242"/>
      <c r="K102" s="254">
        <f t="shared" si="0"/>
        <v>0</v>
      </c>
    </row>
    <row r="103" spans="1:11" x14ac:dyDescent="0.25">
      <c r="A103" s="259"/>
      <c r="B103" s="255"/>
      <c r="C103" s="260"/>
      <c r="D103" s="255"/>
      <c r="E103" s="200"/>
      <c r="F103" s="196"/>
      <c r="G103" s="162"/>
      <c r="H103" s="199"/>
      <c r="I103" s="257"/>
      <c r="J103" s="242"/>
      <c r="K103" s="254">
        <f t="shared" si="0"/>
        <v>0</v>
      </c>
    </row>
    <row r="104" spans="1:11" x14ac:dyDescent="0.25">
      <c r="A104" s="259"/>
      <c r="B104" s="255"/>
      <c r="C104" s="260"/>
      <c r="D104" s="255"/>
      <c r="E104" s="200"/>
      <c r="F104" s="196"/>
      <c r="G104" s="162"/>
      <c r="H104" s="199"/>
      <c r="I104" s="257"/>
      <c r="J104" s="242"/>
      <c r="K104" s="254">
        <f t="shared" si="0"/>
        <v>0</v>
      </c>
    </row>
    <row r="105" spans="1:11" x14ac:dyDescent="0.25">
      <c r="A105" s="259"/>
      <c r="B105" s="255"/>
      <c r="C105" s="260"/>
      <c r="D105" s="255"/>
      <c r="E105" s="200"/>
      <c r="F105" s="196"/>
      <c r="G105" s="162"/>
      <c r="H105" s="199"/>
      <c r="I105" s="257"/>
      <c r="J105" s="242"/>
      <c r="K105" s="254">
        <f t="shared" si="0"/>
        <v>0</v>
      </c>
    </row>
    <row r="106" spans="1:11" x14ac:dyDescent="0.25">
      <c r="A106" s="259"/>
      <c r="B106" s="255"/>
      <c r="C106" s="260"/>
      <c r="D106" s="255"/>
      <c r="E106" s="200"/>
      <c r="F106" s="196"/>
      <c r="G106" s="162"/>
      <c r="H106" s="199"/>
      <c r="I106" s="257"/>
      <c r="J106" s="242"/>
      <c r="K106" s="254">
        <f t="shared" si="0"/>
        <v>0</v>
      </c>
    </row>
    <row r="107" spans="1:11" x14ac:dyDescent="0.25">
      <c r="A107" s="259"/>
      <c r="B107" s="255"/>
      <c r="C107" s="260"/>
      <c r="D107" s="255"/>
      <c r="E107" s="200"/>
      <c r="F107" s="196"/>
      <c r="G107" s="162"/>
      <c r="H107" s="199"/>
      <c r="I107" s="257"/>
      <c r="J107" s="242"/>
      <c r="K107" s="254">
        <f t="shared" si="0"/>
        <v>0</v>
      </c>
    </row>
    <row r="108" spans="1:11" x14ac:dyDescent="0.25">
      <c r="A108" s="259"/>
      <c r="B108" s="255"/>
      <c r="C108" s="260"/>
      <c r="D108" s="255"/>
      <c r="E108" s="200"/>
      <c r="F108" s="196"/>
      <c r="G108" s="162"/>
      <c r="H108" s="199"/>
      <c r="I108" s="257"/>
      <c r="J108" s="242"/>
      <c r="K108" s="254">
        <f t="shared" si="0"/>
        <v>0</v>
      </c>
    </row>
    <row r="109" spans="1:11" x14ac:dyDescent="0.25">
      <c r="A109" s="259"/>
      <c r="B109" s="255"/>
      <c r="C109" s="260"/>
      <c r="D109" s="255"/>
      <c r="E109" s="200"/>
      <c r="F109" s="196"/>
      <c r="G109" s="162"/>
      <c r="H109" s="199"/>
      <c r="I109" s="257"/>
      <c r="J109" s="242"/>
      <c r="K109" s="254">
        <f t="shared" si="0"/>
        <v>0</v>
      </c>
    </row>
    <row r="110" spans="1:11" x14ac:dyDescent="0.25">
      <c r="A110" s="259"/>
      <c r="B110" s="255"/>
      <c r="C110" s="260"/>
      <c r="D110" s="255"/>
      <c r="E110" s="200"/>
      <c r="F110" s="196"/>
      <c r="G110" s="162"/>
      <c r="H110" s="199"/>
      <c r="I110" s="257"/>
      <c r="J110" s="242"/>
      <c r="K110" s="254">
        <f t="shared" si="0"/>
        <v>0</v>
      </c>
    </row>
    <row r="111" spans="1:11" x14ac:dyDescent="0.25">
      <c r="A111" s="259"/>
      <c r="B111" s="255"/>
      <c r="C111" s="260"/>
      <c r="D111" s="255"/>
      <c r="E111" s="200"/>
      <c r="F111" s="196"/>
      <c r="G111" s="162"/>
      <c r="H111" s="199"/>
      <c r="I111" s="257"/>
      <c r="J111" s="242"/>
      <c r="K111" s="254">
        <f t="shared" si="0"/>
        <v>0</v>
      </c>
    </row>
    <row r="112" spans="1:11" x14ac:dyDescent="0.25">
      <c r="A112" s="259"/>
      <c r="B112" s="255"/>
      <c r="C112" s="260"/>
      <c r="D112" s="255"/>
      <c r="E112" s="200"/>
      <c r="F112" s="196"/>
      <c r="G112" s="162"/>
      <c r="H112" s="199"/>
      <c r="I112" s="257"/>
      <c r="J112" s="242"/>
      <c r="K112" s="254">
        <f t="shared" si="0"/>
        <v>0</v>
      </c>
    </row>
    <row r="113" spans="1:11" x14ac:dyDescent="0.25">
      <c r="A113" s="259"/>
      <c r="B113" s="255"/>
      <c r="C113" s="260"/>
      <c r="D113" s="255"/>
      <c r="E113" s="200"/>
      <c r="F113" s="196"/>
      <c r="G113" s="162"/>
      <c r="H113" s="199"/>
      <c r="I113" s="257"/>
      <c r="J113" s="242"/>
      <c r="K113" s="254">
        <f t="shared" si="0"/>
        <v>0</v>
      </c>
    </row>
    <row r="114" spans="1:11" x14ac:dyDescent="0.25">
      <c r="A114" s="259"/>
      <c r="B114" s="255"/>
      <c r="C114" s="260"/>
      <c r="D114" s="255"/>
      <c r="E114" s="200"/>
      <c r="F114" s="196"/>
      <c r="G114" s="162"/>
      <c r="H114" s="199"/>
      <c r="I114" s="257"/>
      <c r="J114" s="242"/>
      <c r="K114" s="254">
        <f t="shared" si="0"/>
        <v>0</v>
      </c>
    </row>
    <row r="115" spans="1:11" x14ac:dyDescent="0.25">
      <c r="A115" s="259"/>
      <c r="B115" s="255"/>
      <c r="C115" s="260"/>
      <c r="D115" s="255"/>
      <c r="E115" s="200"/>
      <c r="F115" s="196"/>
      <c r="G115" s="162"/>
      <c r="H115" s="199"/>
      <c r="I115" s="257"/>
      <c r="J115" s="242"/>
      <c r="K115" s="254">
        <f t="shared" si="0"/>
        <v>0</v>
      </c>
    </row>
    <row r="116" spans="1:11" x14ac:dyDescent="0.25">
      <c r="A116" s="259"/>
      <c r="B116" s="255"/>
      <c r="C116" s="260"/>
      <c r="D116" s="255"/>
      <c r="E116" s="200"/>
      <c r="F116" s="196"/>
      <c r="G116" s="162"/>
      <c r="H116" s="199"/>
      <c r="I116" s="257"/>
      <c r="J116" s="242"/>
      <c r="K116" s="254">
        <f t="shared" si="0"/>
        <v>0</v>
      </c>
    </row>
    <row r="117" spans="1:11" x14ac:dyDescent="0.25">
      <c r="A117" s="259"/>
      <c r="B117" s="255"/>
      <c r="C117" s="260"/>
      <c r="D117" s="255"/>
      <c r="E117" s="200"/>
      <c r="F117" s="196"/>
      <c r="G117" s="162"/>
      <c r="H117" s="199"/>
      <c r="I117" s="257"/>
      <c r="J117" s="242"/>
      <c r="K117" s="254">
        <f t="shared" si="0"/>
        <v>0</v>
      </c>
    </row>
    <row r="118" spans="1:11" x14ac:dyDescent="0.25">
      <c r="A118" s="259"/>
      <c r="B118" s="255"/>
      <c r="C118" s="260"/>
      <c r="D118" s="255"/>
      <c r="E118" s="200"/>
      <c r="F118" s="196"/>
      <c r="G118" s="162"/>
      <c r="H118" s="199"/>
      <c r="I118" s="257"/>
      <c r="J118" s="242"/>
      <c r="K118" s="254">
        <f t="shared" si="0"/>
        <v>0</v>
      </c>
    </row>
    <row r="119" spans="1:11" x14ac:dyDescent="0.25">
      <c r="A119" s="259"/>
      <c r="B119" s="255"/>
      <c r="C119" s="260"/>
      <c r="D119" s="255"/>
      <c r="E119" s="200"/>
      <c r="F119" s="196"/>
      <c r="G119" s="162"/>
      <c r="H119" s="199"/>
      <c r="I119" s="257"/>
      <c r="J119" s="242"/>
      <c r="K119" s="254">
        <f t="shared" si="0"/>
        <v>0</v>
      </c>
    </row>
    <row r="120" spans="1:11" x14ac:dyDescent="0.25">
      <c r="A120" s="259"/>
      <c r="B120" s="255"/>
      <c r="C120" s="260"/>
      <c r="D120" s="255"/>
      <c r="E120" s="200"/>
      <c r="F120" s="196"/>
      <c r="G120" s="162"/>
      <c r="H120" s="199"/>
      <c r="I120" s="257"/>
      <c r="J120" s="242"/>
      <c r="K120" s="254">
        <f t="shared" si="0"/>
        <v>0</v>
      </c>
    </row>
    <row r="121" spans="1:11" x14ac:dyDescent="0.25">
      <c r="A121" s="259"/>
      <c r="B121" s="255"/>
      <c r="C121" s="260"/>
      <c r="D121" s="255"/>
      <c r="E121" s="200"/>
      <c r="F121" s="196"/>
      <c r="G121" s="162"/>
      <c r="H121" s="199"/>
      <c r="I121" s="257"/>
      <c r="J121" s="242"/>
      <c r="K121" s="254">
        <f t="shared" si="0"/>
        <v>0</v>
      </c>
    </row>
    <row r="122" spans="1:11" x14ac:dyDescent="0.25">
      <c r="A122" s="259"/>
      <c r="B122" s="255"/>
      <c r="C122" s="260"/>
      <c r="D122" s="255"/>
      <c r="E122" s="200"/>
      <c r="F122" s="196"/>
      <c r="G122" s="162"/>
      <c r="H122" s="199"/>
      <c r="I122" s="257"/>
      <c r="J122" s="242"/>
      <c r="K122" s="254">
        <f t="shared" si="0"/>
        <v>0</v>
      </c>
    </row>
    <row r="123" spans="1:11" x14ac:dyDescent="0.25">
      <c r="A123" s="259"/>
      <c r="B123" s="255"/>
      <c r="C123" s="260"/>
      <c r="D123" s="255"/>
      <c r="E123" s="200"/>
      <c r="F123" s="196"/>
      <c r="G123" s="162"/>
      <c r="H123" s="199"/>
      <c r="I123" s="257"/>
      <c r="J123" s="242"/>
      <c r="K123" s="254">
        <f t="shared" si="0"/>
        <v>0</v>
      </c>
    </row>
    <row r="124" spans="1:11" x14ac:dyDescent="0.25">
      <c r="A124" s="259"/>
      <c r="B124" s="255"/>
      <c r="C124" s="260"/>
      <c r="D124" s="255"/>
      <c r="E124" s="200"/>
      <c r="F124" s="196"/>
      <c r="G124" s="162"/>
      <c r="H124" s="199"/>
      <c r="I124" s="257"/>
      <c r="J124" s="242"/>
      <c r="K124" s="254">
        <f t="shared" si="0"/>
        <v>0</v>
      </c>
    </row>
    <row r="125" spans="1:11" x14ac:dyDescent="0.25">
      <c r="A125" s="259"/>
      <c r="B125" s="255"/>
      <c r="C125" s="260"/>
      <c r="D125" s="255"/>
      <c r="E125" s="98"/>
      <c r="F125" s="196"/>
      <c r="G125" s="98"/>
      <c r="H125" s="199"/>
      <c r="I125" s="257"/>
      <c r="J125" s="254"/>
      <c r="K125" s="254">
        <f t="shared" ref="K125:K133" si="1">+I125-J125</f>
        <v>0</v>
      </c>
    </row>
    <row r="126" spans="1:11" x14ac:dyDescent="0.25">
      <c r="A126" s="259"/>
      <c r="B126" s="255"/>
      <c r="C126" s="260"/>
      <c r="D126" s="255"/>
      <c r="E126" s="98"/>
      <c r="F126" s="196"/>
      <c r="G126" s="98"/>
      <c r="H126" s="199"/>
      <c r="I126" s="257"/>
      <c r="J126" s="254"/>
      <c r="K126" s="254">
        <f t="shared" si="1"/>
        <v>0</v>
      </c>
    </row>
    <row r="127" spans="1:11" x14ac:dyDescent="0.25">
      <c r="A127" s="259"/>
      <c r="B127" s="255"/>
      <c r="C127" s="260"/>
      <c r="D127" s="255"/>
      <c r="E127" s="98"/>
      <c r="F127" s="196"/>
      <c r="G127" s="98"/>
      <c r="H127" s="199"/>
      <c r="I127" s="257"/>
      <c r="J127" s="254"/>
      <c r="K127" s="254">
        <f t="shared" si="1"/>
        <v>0</v>
      </c>
    </row>
    <row r="128" spans="1:11" x14ac:dyDescent="0.25">
      <c r="A128" s="259"/>
      <c r="B128" s="255"/>
      <c r="C128" s="260"/>
      <c r="D128" s="255"/>
      <c r="E128" s="98"/>
      <c r="F128" s="196"/>
      <c r="G128" s="98"/>
      <c r="H128" s="199"/>
      <c r="I128" s="257"/>
      <c r="J128" s="254"/>
      <c r="K128" s="254">
        <f t="shared" si="1"/>
        <v>0</v>
      </c>
    </row>
    <row r="129" spans="1:11" x14ac:dyDescent="0.25">
      <c r="A129" s="259"/>
      <c r="B129" s="255"/>
      <c r="C129" s="260"/>
      <c r="D129" s="255"/>
      <c r="E129" s="98"/>
      <c r="F129" s="196"/>
      <c r="G129" s="98"/>
      <c r="H129" s="199"/>
      <c r="I129" s="257"/>
      <c r="J129" s="254"/>
      <c r="K129" s="254">
        <f t="shared" si="1"/>
        <v>0</v>
      </c>
    </row>
    <row r="130" spans="1:11" x14ac:dyDescent="0.25">
      <c r="A130" s="259"/>
      <c r="B130" s="255"/>
      <c r="C130" s="260"/>
      <c r="D130" s="255"/>
      <c r="E130" s="98"/>
      <c r="F130" s="196"/>
      <c r="G130" s="98"/>
      <c r="H130" s="199"/>
      <c r="I130" s="257"/>
      <c r="J130" s="254"/>
      <c r="K130" s="254">
        <f t="shared" si="1"/>
        <v>0</v>
      </c>
    </row>
    <row r="131" spans="1:11" x14ac:dyDescent="0.25">
      <c r="A131" s="259"/>
      <c r="B131" s="255"/>
      <c r="C131" s="260"/>
      <c r="D131" s="255"/>
      <c r="E131" s="98"/>
      <c r="F131" s="196"/>
      <c r="G131" s="98"/>
      <c r="H131" s="199"/>
      <c r="I131" s="257"/>
      <c r="J131" s="254"/>
      <c r="K131" s="254">
        <f t="shared" si="1"/>
        <v>0</v>
      </c>
    </row>
    <row r="132" spans="1:11" x14ac:dyDescent="0.25">
      <c r="A132" s="259"/>
      <c r="B132" s="255"/>
      <c r="C132" s="260"/>
      <c r="D132" s="255"/>
      <c r="E132" s="98"/>
      <c r="F132" s="196"/>
      <c r="G132" s="98"/>
      <c r="H132" s="199"/>
      <c r="I132" s="257"/>
      <c r="J132" s="254"/>
      <c r="K132" s="254">
        <f t="shared" si="1"/>
        <v>0</v>
      </c>
    </row>
    <row r="133" spans="1:11" x14ac:dyDescent="0.25">
      <c r="A133" s="259"/>
      <c r="B133" s="255"/>
      <c r="C133" s="260"/>
      <c r="D133" s="255"/>
      <c r="E133" s="98"/>
      <c r="F133" s="196"/>
      <c r="G133" s="98"/>
      <c r="H133" s="199"/>
      <c r="I133" s="257"/>
      <c r="J133" s="254"/>
      <c r="K133" s="254">
        <f t="shared" si="1"/>
        <v>0</v>
      </c>
    </row>
    <row r="134" spans="1:11" x14ac:dyDescent="0.25">
      <c r="A134" s="146"/>
      <c r="B134" s="222"/>
      <c r="C134" s="148"/>
      <c r="D134" s="26"/>
      <c r="E134" s="98"/>
      <c r="F134" s="27"/>
      <c r="G134" s="98"/>
      <c r="H134" s="13"/>
      <c r="I134" s="132"/>
      <c r="J134" s="24"/>
      <c r="K134" s="24">
        <f t="shared" ref="K134:K137" si="2">+I134-J134</f>
        <v>0</v>
      </c>
    </row>
    <row r="135" spans="1:11" x14ac:dyDescent="0.25">
      <c r="A135" s="146"/>
      <c r="B135" s="222"/>
      <c r="C135" s="148"/>
      <c r="D135" s="26"/>
      <c r="E135" s="98"/>
      <c r="F135" s="27"/>
      <c r="G135" s="98"/>
      <c r="H135" s="13"/>
      <c r="I135" s="132"/>
      <c r="J135" s="24"/>
      <c r="K135" s="24">
        <f t="shared" si="2"/>
        <v>0</v>
      </c>
    </row>
    <row r="136" spans="1:11" x14ac:dyDescent="0.25">
      <c r="A136" s="146"/>
      <c r="B136" s="222"/>
      <c r="C136" s="148"/>
      <c r="D136" s="26"/>
      <c r="E136" s="98"/>
      <c r="F136" s="27"/>
      <c r="G136" s="98"/>
      <c r="H136" s="13"/>
      <c r="I136" s="132"/>
      <c r="J136" s="24"/>
      <c r="K136" s="24">
        <f t="shared" si="2"/>
        <v>0</v>
      </c>
    </row>
    <row r="137" spans="1:11" x14ac:dyDescent="0.25">
      <c r="A137" s="146"/>
      <c r="B137" s="222"/>
      <c r="C137" s="148"/>
      <c r="D137" s="26"/>
      <c r="E137" s="98"/>
      <c r="F137" s="27"/>
      <c r="G137" s="98"/>
      <c r="H137" s="13"/>
      <c r="I137" s="132"/>
      <c r="J137" s="24"/>
      <c r="K137" s="91">
        <f t="shared" si="2"/>
        <v>0</v>
      </c>
    </row>
    <row r="138" spans="1:11" x14ac:dyDescent="0.25">
      <c r="A138" s="15"/>
      <c r="B138" s="16"/>
      <c r="C138" s="16"/>
      <c r="D138" s="16"/>
      <c r="E138" s="193"/>
      <c r="F138" s="16"/>
      <c r="G138" s="302" t="s">
        <v>19</v>
      </c>
      <c r="H138" s="303"/>
      <c r="I138" s="29">
        <f>SUM(I28:I137)</f>
        <v>2542980998</v>
      </c>
      <c r="J138" s="29">
        <f>SUM(J28:J137)</f>
        <v>2238801315</v>
      </c>
      <c r="K138" s="29">
        <f>SUM(K28:K137)</f>
        <v>304179683</v>
      </c>
    </row>
    <row r="139" spans="1:11" ht="12.75" customHeight="1" x14ac:dyDescent="0.25">
      <c r="A139" s="15"/>
      <c r="B139" s="16"/>
      <c r="C139" s="16"/>
      <c r="D139" s="16"/>
      <c r="E139" s="193"/>
      <c r="F139" s="20"/>
      <c r="G139" s="193"/>
      <c r="H139" s="16"/>
      <c r="I139" s="20"/>
      <c r="J139" s="20"/>
      <c r="K139" s="21"/>
    </row>
    <row r="140" spans="1:11" ht="24.95" customHeight="1" x14ac:dyDescent="0.25">
      <c r="A140" s="70" t="s">
        <v>38</v>
      </c>
      <c r="B140" s="71" t="s">
        <v>40</v>
      </c>
      <c r="C140" s="70" t="s">
        <v>41</v>
      </c>
      <c r="D140" s="72" t="s">
        <v>39</v>
      </c>
      <c r="E140" s="202" t="s">
        <v>15</v>
      </c>
      <c r="F140" s="70" t="s">
        <v>34</v>
      </c>
      <c r="G140" s="202" t="s">
        <v>16</v>
      </c>
      <c r="H140" s="70" t="s">
        <v>22</v>
      </c>
      <c r="I140" s="70" t="s">
        <v>12</v>
      </c>
      <c r="J140" s="70" t="s">
        <v>23</v>
      </c>
      <c r="K140" s="70" t="s">
        <v>4</v>
      </c>
    </row>
    <row r="141" spans="1:11" ht="24.95" customHeight="1" x14ac:dyDescent="0.25">
      <c r="A141" s="73">
        <v>28174848000</v>
      </c>
      <c r="B141" s="73">
        <v>0</v>
      </c>
      <c r="C141" s="73">
        <v>0</v>
      </c>
      <c r="D141" s="74">
        <f>+A141+B141-C141</f>
        <v>28174848000</v>
      </c>
      <c r="E141" s="203">
        <f>+I138</f>
        <v>2542980998</v>
      </c>
      <c r="F141" s="75">
        <f>+E141/D141</f>
        <v>9.025713281576532E-2</v>
      </c>
      <c r="G141" s="203">
        <f>+I25</f>
        <v>364000000</v>
      </c>
      <c r="H141" s="74">
        <f>+D141-E141-G141</f>
        <v>25267867002</v>
      </c>
      <c r="I141" s="74">
        <f>+J138</f>
        <v>2238801315</v>
      </c>
      <c r="J141" s="75">
        <f>+I141/D141</f>
        <v>7.9460989993628356E-2</v>
      </c>
      <c r="K141" s="74">
        <f>+K138</f>
        <v>304179683</v>
      </c>
    </row>
    <row r="142" spans="1:11" x14ac:dyDescent="0.25">
      <c r="A142" s="76">
        <v>1</v>
      </c>
      <c r="B142" s="76">
        <v>2</v>
      </c>
      <c r="C142" s="76">
        <v>3</v>
      </c>
      <c r="D142" s="76" t="s">
        <v>3</v>
      </c>
      <c r="E142" s="205">
        <v>5</v>
      </c>
      <c r="F142" s="76" t="s">
        <v>18</v>
      </c>
      <c r="G142" s="205">
        <v>7</v>
      </c>
      <c r="H142" s="76" t="s">
        <v>9</v>
      </c>
      <c r="I142" s="76">
        <v>9</v>
      </c>
      <c r="J142" s="76" t="s">
        <v>24</v>
      </c>
      <c r="K142" s="76" t="s">
        <v>25</v>
      </c>
    </row>
    <row r="144" spans="1:11" x14ac:dyDescent="0.25">
      <c r="B144" s="63"/>
    </row>
    <row r="145" spans="2:9" x14ac:dyDescent="0.25">
      <c r="B145" s="63"/>
      <c r="I145" s="63"/>
    </row>
    <row r="146" spans="2:9" x14ac:dyDescent="0.25">
      <c r="B146" s="63"/>
    </row>
  </sheetData>
  <mergeCells count="16">
    <mergeCell ref="G138:H138"/>
    <mergeCell ref="G25:H25"/>
    <mergeCell ref="A26:A27"/>
    <mergeCell ref="E26:H26"/>
    <mergeCell ref="I26:I27"/>
    <mergeCell ref="J26:J27"/>
    <mergeCell ref="E27:F27"/>
    <mergeCell ref="G27:H27"/>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38"/>
  <sheetViews>
    <sheetView topLeftCell="A213" workbookViewId="0">
      <selection activeCell="E233" sqref="E233"/>
    </sheetView>
  </sheetViews>
  <sheetFormatPr baseColWidth="10" defaultRowHeight="15" x14ac:dyDescent="0.25"/>
  <cols>
    <col min="1" max="1" width="15.140625" style="3" customWidth="1"/>
    <col min="2" max="2" width="14.7109375" style="274" customWidth="1"/>
    <col min="3" max="4" width="14.7109375" style="3" customWidth="1"/>
    <col min="5" max="5" width="15.7109375" style="206" customWidth="1"/>
    <col min="6" max="6" width="14.7109375" style="3" customWidth="1"/>
    <col min="7" max="7" width="15.7109375" style="206" customWidth="1"/>
    <col min="8" max="11" width="15.7109375" style="3" customWidth="1"/>
    <col min="12" max="16384" width="11.42578125" style="3"/>
  </cols>
  <sheetData>
    <row r="1" spans="1:11" ht="12.75" customHeight="1" x14ac:dyDescent="0.25">
      <c r="A1" s="1" t="s">
        <v>35</v>
      </c>
      <c r="B1" s="261"/>
      <c r="C1" s="1"/>
      <c r="D1" s="1"/>
      <c r="E1" s="187"/>
      <c r="F1" s="1"/>
      <c r="G1" s="187"/>
      <c r="H1" s="2"/>
      <c r="I1" s="2"/>
      <c r="J1" s="2"/>
      <c r="K1" s="2"/>
    </row>
    <row r="2" spans="1:11" ht="12.75" customHeight="1" x14ac:dyDescent="0.25">
      <c r="A2" s="2"/>
      <c r="B2" s="262"/>
      <c r="C2" s="2"/>
      <c r="D2" s="2"/>
      <c r="E2" s="187"/>
      <c r="F2" s="2"/>
      <c r="G2" s="187"/>
      <c r="H2" s="2"/>
      <c r="I2" s="2"/>
      <c r="J2" s="2"/>
      <c r="K2" s="66"/>
    </row>
    <row r="3" spans="1:11" ht="15" customHeight="1" x14ac:dyDescent="0.25">
      <c r="A3" s="281" t="s">
        <v>87</v>
      </c>
      <c r="B3" s="281"/>
      <c r="C3" s="281"/>
      <c r="D3" s="281"/>
      <c r="E3" s="281"/>
      <c r="F3" s="281"/>
      <c r="G3" s="281"/>
      <c r="H3" s="281"/>
      <c r="I3" s="281"/>
      <c r="J3" s="281"/>
      <c r="K3" s="68" t="s">
        <v>147</v>
      </c>
    </row>
    <row r="4" spans="1:11" ht="12.75" customHeight="1" x14ac:dyDescent="0.25">
      <c r="A4" s="4"/>
      <c r="B4" s="263"/>
      <c r="C4" s="4"/>
      <c r="D4" s="4"/>
      <c r="E4" s="189"/>
      <c r="F4" s="4"/>
      <c r="G4" s="189"/>
      <c r="H4" s="4"/>
      <c r="I4" s="4"/>
      <c r="J4" s="4"/>
      <c r="K4" s="5"/>
    </row>
    <row r="5" spans="1:11" x14ac:dyDescent="0.25">
      <c r="A5" s="284" t="s">
        <v>5</v>
      </c>
      <c r="B5" s="304" t="s">
        <v>26</v>
      </c>
      <c r="C5" s="31"/>
      <c r="D5" s="284" t="s">
        <v>17</v>
      </c>
      <c r="E5" s="299" t="s">
        <v>16</v>
      </c>
      <c r="F5" s="300"/>
      <c r="G5" s="300"/>
      <c r="H5" s="301"/>
      <c r="I5" s="284" t="s">
        <v>7</v>
      </c>
      <c r="J5" s="291" t="s">
        <v>21</v>
      </c>
      <c r="K5" s="292"/>
    </row>
    <row r="6" spans="1:11" x14ac:dyDescent="0.25">
      <c r="A6" s="285"/>
      <c r="B6" s="305"/>
      <c r="C6" s="32"/>
      <c r="D6" s="285"/>
      <c r="E6" s="299" t="s">
        <v>2</v>
      </c>
      <c r="F6" s="300"/>
      <c r="G6" s="300"/>
      <c r="H6" s="301"/>
      <c r="I6" s="285"/>
      <c r="J6" s="293"/>
      <c r="K6" s="294"/>
    </row>
    <row r="7" spans="1:11" x14ac:dyDescent="0.25">
      <c r="A7" s="212">
        <v>45317</v>
      </c>
      <c r="B7" s="264"/>
      <c r="C7" s="183"/>
      <c r="D7" s="214" t="s">
        <v>555</v>
      </c>
      <c r="E7" s="235" t="s">
        <v>553</v>
      </c>
      <c r="F7" s="96"/>
      <c r="G7" s="96"/>
      <c r="H7" s="94"/>
      <c r="I7" s="215">
        <v>10800000</v>
      </c>
      <c r="J7" s="184"/>
      <c r="K7" s="183"/>
    </row>
    <row r="8" spans="1:11" x14ac:dyDescent="0.25">
      <c r="A8" s="212">
        <v>45317</v>
      </c>
      <c r="B8" s="264"/>
      <c r="C8" s="183"/>
      <c r="D8" s="214" t="s">
        <v>556</v>
      </c>
      <c r="E8" s="211" t="s">
        <v>553</v>
      </c>
      <c r="F8" s="96"/>
      <c r="G8" s="96"/>
      <c r="H8" s="94"/>
      <c r="I8" s="215">
        <v>10800000</v>
      </c>
      <c r="J8" s="184"/>
      <c r="K8" s="183"/>
    </row>
    <row r="9" spans="1:11" x14ac:dyDescent="0.25">
      <c r="A9" s="212">
        <v>45303</v>
      </c>
      <c r="B9" s="264"/>
      <c r="C9" s="183"/>
      <c r="D9" s="214" t="s">
        <v>557</v>
      </c>
      <c r="E9" s="211" t="s">
        <v>554</v>
      </c>
      <c r="F9" s="96"/>
      <c r="G9" s="96"/>
      <c r="H9" s="94"/>
      <c r="I9" s="215">
        <v>150000000</v>
      </c>
      <c r="J9" s="184"/>
      <c r="K9" s="183"/>
    </row>
    <row r="10" spans="1:11" x14ac:dyDescent="0.25">
      <c r="A10" s="212"/>
      <c r="B10" s="264"/>
      <c r="C10" s="183"/>
      <c r="D10" s="214"/>
      <c r="E10" s="211"/>
      <c r="F10" s="96"/>
      <c r="G10" s="96"/>
      <c r="H10" s="94"/>
      <c r="I10" s="215"/>
      <c r="J10" s="184"/>
      <c r="K10" s="183"/>
    </row>
    <row r="11" spans="1:11" x14ac:dyDescent="0.25">
      <c r="A11" s="212"/>
      <c r="B11" s="264"/>
      <c r="C11" s="183"/>
      <c r="D11" s="214"/>
      <c r="E11" s="211"/>
      <c r="F11" s="96"/>
      <c r="G11" s="96"/>
      <c r="H11" s="94"/>
      <c r="I11" s="215"/>
      <c r="J11" s="184"/>
      <c r="K11" s="183"/>
    </row>
    <row r="12" spans="1:11" x14ac:dyDescent="0.25">
      <c r="A12" s="212"/>
      <c r="B12" s="264"/>
      <c r="C12" s="183"/>
      <c r="D12" s="214"/>
      <c r="E12" s="211"/>
      <c r="F12" s="96"/>
      <c r="G12" s="96"/>
      <c r="H12" s="94"/>
      <c r="I12" s="215"/>
      <c r="J12" s="184"/>
      <c r="K12" s="183"/>
    </row>
    <row r="13" spans="1:11" x14ac:dyDescent="0.25">
      <c r="A13" s="212"/>
      <c r="B13" s="264"/>
      <c r="C13" s="183"/>
      <c r="D13" s="214"/>
      <c r="E13" s="211"/>
      <c r="F13" s="96"/>
      <c r="G13" s="96"/>
      <c r="H13" s="94"/>
      <c r="I13" s="215"/>
      <c r="J13" s="184"/>
      <c r="K13" s="183"/>
    </row>
    <row r="14" spans="1:11" x14ac:dyDescent="0.25">
      <c r="A14" s="212"/>
      <c r="B14" s="264"/>
      <c r="C14" s="183"/>
      <c r="D14" s="214"/>
      <c r="E14" s="211"/>
      <c r="F14" s="96"/>
      <c r="G14" s="96"/>
      <c r="H14" s="94"/>
      <c r="I14" s="215"/>
      <c r="J14" s="184"/>
      <c r="K14" s="183"/>
    </row>
    <row r="15" spans="1:11" x14ac:dyDescent="0.25">
      <c r="A15" s="212"/>
      <c r="B15" s="264"/>
      <c r="C15" s="183"/>
      <c r="D15" s="214"/>
      <c r="E15" s="211"/>
      <c r="F15" s="96"/>
      <c r="G15" s="96"/>
      <c r="H15" s="94"/>
      <c r="I15" s="215"/>
      <c r="J15" s="184"/>
      <c r="K15" s="183"/>
    </row>
    <row r="16" spans="1:11" x14ac:dyDescent="0.25">
      <c r="A16" s="212"/>
      <c r="B16" s="264"/>
      <c r="C16" s="183"/>
      <c r="D16" s="214"/>
      <c r="E16" s="211"/>
      <c r="F16" s="96"/>
      <c r="G16" s="96"/>
      <c r="H16" s="94"/>
      <c r="I16" s="215"/>
      <c r="J16" s="184"/>
      <c r="K16" s="183"/>
    </row>
    <row r="17" spans="1:11" x14ac:dyDescent="0.25">
      <c r="A17" s="212"/>
      <c r="B17" s="264"/>
      <c r="C17" s="183"/>
      <c r="D17" s="214"/>
      <c r="E17" s="211"/>
      <c r="F17" s="96"/>
      <c r="G17" s="96"/>
      <c r="H17" s="94"/>
      <c r="I17" s="215"/>
      <c r="J17" s="184"/>
      <c r="K17" s="183"/>
    </row>
    <row r="18" spans="1:11" x14ac:dyDescent="0.25">
      <c r="A18" s="212"/>
      <c r="B18" s="264"/>
      <c r="C18" s="183"/>
      <c r="D18" s="214"/>
      <c r="E18" s="211"/>
      <c r="F18" s="96"/>
      <c r="G18" s="96"/>
      <c r="H18" s="94"/>
      <c r="I18" s="215"/>
      <c r="J18" s="184"/>
      <c r="K18" s="183"/>
    </row>
    <row r="19" spans="1:11" x14ac:dyDescent="0.25">
      <c r="A19" s="212"/>
      <c r="B19" s="264"/>
      <c r="C19" s="183"/>
      <c r="D19" s="214"/>
      <c r="E19" s="211"/>
      <c r="F19" s="96"/>
      <c r="G19" s="96"/>
      <c r="H19" s="94"/>
      <c r="I19" s="215"/>
      <c r="J19" s="184"/>
      <c r="K19" s="183"/>
    </row>
    <row r="20" spans="1:11" x14ac:dyDescent="0.25">
      <c r="A20" s="212"/>
      <c r="B20" s="264"/>
      <c r="C20" s="183"/>
      <c r="D20" s="214"/>
      <c r="E20" s="211"/>
      <c r="F20" s="96"/>
      <c r="G20" s="96"/>
      <c r="H20" s="94"/>
      <c r="I20" s="215"/>
      <c r="J20" s="184"/>
      <c r="K20" s="183"/>
    </row>
    <row r="21" spans="1:11" x14ac:dyDescent="0.25">
      <c r="A21" s="212"/>
      <c r="B21" s="264"/>
      <c r="C21" s="183"/>
      <c r="D21" s="214"/>
      <c r="E21" s="211"/>
      <c r="F21" s="96"/>
      <c r="G21" s="96"/>
      <c r="H21" s="94"/>
      <c r="I21" s="215"/>
      <c r="J21" s="184"/>
      <c r="K21" s="183"/>
    </row>
    <row r="22" spans="1:11" x14ac:dyDescent="0.25">
      <c r="A22" s="212"/>
      <c r="B22" s="264"/>
      <c r="C22" s="183"/>
      <c r="D22" s="214"/>
      <c r="E22" s="211"/>
      <c r="F22" s="96"/>
      <c r="G22" s="96"/>
      <c r="H22" s="94"/>
      <c r="I22" s="215"/>
      <c r="J22" s="184"/>
      <c r="K22" s="183"/>
    </row>
    <row r="23" spans="1:11" x14ac:dyDescent="0.25">
      <c r="A23" s="237"/>
      <c r="B23" s="264"/>
      <c r="C23" s="183"/>
      <c r="D23" s="234"/>
      <c r="E23" s="211"/>
      <c r="F23" s="96"/>
      <c r="G23" s="96"/>
      <c r="H23" s="94"/>
      <c r="I23" s="236"/>
      <c r="J23" s="184"/>
      <c r="K23" s="183"/>
    </row>
    <row r="24" spans="1:11" x14ac:dyDescent="0.25">
      <c r="A24" s="212"/>
      <c r="B24" s="264"/>
      <c r="C24" s="213"/>
      <c r="D24" s="214"/>
      <c r="E24" s="211"/>
      <c r="F24" s="220"/>
      <c r="G24" s="220"/>
      <c r="H24" s="221"/>
      <c r="I24" s="215"/>
      <c r="J24" s="184"/>
      <c r="K24" s="183"/>
    </row>
    <row r="25" spans="1:11" x14ac:dyDescent="0.25">
      <c r="A25" s="15"/>
      <c r="B25" s="265"/>
      <c r="C25" s="16"/>
      <c r="D25" s="16"/>
      <c r="E25" s="193"/>
      <c r="F25" s="16"/>
      <c r="G25" s="302" t="s">
        <v>19</v>
      </c>
      <c r="H25" s="303"/>
      <c r="I25" s="17">
        <f>SUM(I7:I24)</f>
        <v>171600000</v>
      </c>
      <c r="J25" s="18"/>
      <c r="K25" s="19"/>
    </row>
    <row r="26" spans="1:11" x14ac:dyDescent="0.25">
      <c r="A26" s="284" t="s">
        <v>5</v>
      </c>
      <c r="B26" s="266" t="s">
        <v>13</v>
      </c>
      <c r="C26" s="33" t="s">
        <v>20</v>
      </c>
      <c r="D26" s="22" t="s">
        <v>20</v>
      </c>
      <c r="E26" s="299" t="s">
        <v>15</v>
      </c>
      <c r="F26" s="300"/>
      <c r="G26" s="300"/>
      <c r="H26" s="301"/>
      <c r="I26" s="284" t="s">
        <v>7</v>
      </c>
      <c r="J26" s="284" t="s">
        <v>6</v>
      </c>
      <c r="K26" s="33" t="s">
        <v>0</v>
      </c>
    </row>
    <row r="27" spans="1:11" x14ac:dyDescent="0.25">
      <c r="A27" s="285"/>
      <c r="B27" s="267" t="s">
        <v>14</v>
      </c>
      <c r="C27" s="34" t="s">
        <v>11</v>
      </c>
      <c r="D27" s="34" t="s">
        <v>10</v>
      </c>
      <c r="E27" s="299" t="s">
        <v>2</v>
      </c>
      <c r="F27" s="301"/>
      <c r="G27" s="299" t="s">
        <v>8</v>
      </c>
      <c r="H27" s="301"/>
      <c r="I27" s="285"/>
      <c r="J27" s="285"/>
      <c r="K27" s="34" t="s">
        <v>1</v>
      </c>
    </row>
    <row r="28" spans="1:11" ht="12.75" customHeight="1" x14ac:dyDescent="0.25">
      <c r="A28" s="23">
        <v>45308</v>
      </c>
      <c r="B28" s="268" t="s">
        <v>191</v>
      </c>
      <c r="C28" s="64" t="s">
        <v>171</v>
      </c>
      <c r="D28" s="64" t="s">
        <v>120</v>
      </c>
      <c r="E28" s="194" t="s">
        <v>207</v>
      </c>
      <c r="F28" s="126"/>
      <c r="G28" s="207" t="s">
        <v>153</v>
      </c>
      <c r="H28" s="126"/>
      <c r="I28" s="24">
        <v>42508979</v>
      </c>
      <c r="J28" s="242">
        <v>0</v>
      </c>
      <c r="K28" s="91">
        <f>+I28-J28</f>
        <v>42508979</v>
      </c>
    </row>
    <row r="29" spans="1:11" x14ac:dyDescent="0.25">
      <c r="A29" s="23">
        <v>45317</v>
      </c>
      <c r="B29" s="269" t="s">
        <v>321</v>
      </c>
      <c r="C29" s="65" t="s">
        <v>273</v>
      </c>
      <c r="D29" s="65" t="s">
        <v>274</v>
      </c>
      <c r="E29" s="194" t="s">
        <v>310</v>
      </c>
      <c r="F29" s="127"/>
      <c r="G29" s="208" t="s">
        <v>295</v>
      </c>
      <c r="H29" s="129"/>
      <c r="I29" s="24">
        <v>34000000</v>
      </c>
      <c r="J29" s="242">
        <v>0</v>
      </c>
      <c r="K29" s="91">
        <f t="shared" ref="K29:K92" si="0">+I29-J29</f>
        <v>34000000</v>
      </c>
    </row>
    <row r="30" spans="1:11" x14ac:dyDescent="0.25">
      <c r="A30" s="25">
        <v>45320</v>
      </c>
      <c r="B30" s="269" t="s">
        <v>322</v>
      </c>
      <c r="C30" s="26" t="s">
        <v>230</v>
      </c>
      <c r="D30" s="26" t="s">
        <v>275</v>
      </c>
      <c r="E30" s="198" t="s">
        <v>311</v>
      </c>
      <c r="F30" s="127"/>
      <c r="G30" s="208" t="s">
        <v>296</v>
      </c>
      <c r="H30" s="131"/>
      <c r="I30" s="24">
        <v>53820000</v>
      </c>
      <c r="J30" s="242">
        <v>0</v>
      </c>
      <c r="K30" s="91">
        <f t="shared" si="0"/>
        <v>53820000</v>
      </c>
    </row>
    <row r="31" spans="1:11" x14ac:dyDescent="0.25">
      <c r="A31" s="25">
        <v>45321</v>
      </c>
      <c r="B31" s="269" t="s">
        <v>176</v>
      </c>
      <c r="C31" s="26" t="s">
        <v>97</v>
      </c>
      <c r="D31" s="26" t="s">
        <v>276</v>
      </c>
      <c r="E31" s="99" t="s">
        <v>312</v>
      </c>
      <c r="F31" s="127"/>
      <c r="G31" s="208" t="s">
        <v>297</v>
      </c>
      <c r="H31" s="131"/>
      <c r="I31" s="24">
        <v>10800000</v>
      </c>
      <c r="J31" s="242">
        <v>0</v>
      </c>
      <c r="K31" s="91">
        <f t="shared" si="0"/>
        <v>10800000</v>
      </c>
    </row>
    <row r="32" spans="1:11" x14ac:dyDescent="0.25">
      <c r="A32" s="25">
        <v>45321</v>
      </c>
      <c r="B32" s="269" t="s">
        <v>323</v>
      </c>
      <c r="C32" s="26" t="s">
        <v>277</v>
      </c>
      <c r="D32" s="26" t="s">
        <v>278</v>
      </c>
      <c r="E32" s="99" t="s">
        <v>313</v>
      </c>
      <c r="F32" s="127"/>
      <c r="G32" s="208" t="s">
        <v>298</v>
      </c>
      <c r="H32" s="131"/>
      <c r="I32" s="24">
        <v>28000000</v>
      </c>
      <c r="J32" s="242">
        <v>0</v>
      </c>
      <c r="K32" s="91">
        <f t="shared" si="0"/>
        <v>28000000</v>
      </c>
    </row>
    <row r="33" spans="1:11" x14ac:dyDescent="0.25">
      <c r="A33" s="25">
        <v>45321</v>
      </c>
      <c r="B33" s="269" t="s">
        <v>324</v>
      </c>
      <c r="C33" s="26" t="s">
        <v>246</v>
      </c>
      <c r="D33" s="26" t="s">
        <v>279</v>
      </c>
      <c r="E33" s="99" t="s">
        <v>314</v>
      </c>
      <c r="F33" s="127"/>
      <c r="G33" s="208" t="s">
        <v>299</v>
      </c>
      <c r="H33" s="131"/>
      <c r="I33" s="24">
        <v>24400000</v>
      </c>
      <c r="J33" s="242">
        <v>0</v>
      </c>
      <c r="K33" s="91">
        <f t="shared" si="0"/>
        <v>24400000</v>
      </c>
    </row>
    <row r="34" spans="1:11" x14ac:dyDescent="0.25">
      <c r="A34" s="25">
        <v>45321</v>
      </c>
      <c r="B34" s="269" t="s">
        <v>325</v>
      </c>
      <c r="C34" s="26" t="s">
        <v>280</v>
      </c>
      <c r="D34" s="26" t="s">
        <v>281</v>
      </c>
      <c r="E34" s="99" t="s">
        <v>315</v>
      </c>
      <c r="F34" s="127"/>
      <c r="G34" s="208" t="s">
        <v>300</v>
      </c>
      <c r="H34" s="131"/>
      <c r="I34" s="24">
        <v>28000000</v>
      </c>
      <c r="J34" s="242">
        <v>0</v>
      </c>
      <c r="K34" s="91">
        <f t="shared" si="0"/>
        <v>28000000</v>
      </c>
    </row>
    <row r="35" spans="1:11" x14ac:dyDescent="0.25">
      <c r="A35" s="25">
        <v>45321</v>
      </c>
      <c r="B35" s="269" t="s">
        <v>326</v>
      </c>
      <c r="C35" s="26" t="s">
        <v>248</v>
      </c>
      <c r="D35" s="26" t="s">
        <v>282</v>
      </c>
      <c r="E35" s="99" t="s">
        <v>316</v>
      </c>
      <c r="F35" s="127"/>
      <c r="G35" s="208" t="s">
        <v>301</v>
      </c>
      <c r="H35" s="131"/>
      <c r="I35" s="24">
        <v>20652000</v>
      </c>
      <c r="J35" s="242">
        <v>0</v>
      </c>
      <c r="K35" s="91">
        <f t="shared" si="0"/>
        <v>20652000</v>
      </c>
    </row>
    <row r="36" spans="1:11" x14ac:dyDescent="0.25">
      <c r="A36" s="25">
        <v>45321</v>
      </c>
      <c r="B36" s="269" t="s">
        <v>183</v>
      </c>
      <c r="C36" s="26" t="s">
        <v>283</v>
      </c>
      <c r="D36" s="26" t="s">
        <v>284</v>
      </c>
      <c r="E36" s="99" t="s">
        <v>312</v>
      </c>
      <c r="F36" s="127"/>
      <c r="G36" s="208" t="s">
        <v>302</v>
      </c>
      <c r="H36" s="131"/>
      <c r="I36" s="24">
        <v>10800000</v>
      </c>
      <c r="J36" s="242">
        <v>0</v>
      </c>
      <c r="K36" s="91">
        <f t="shared" si="0"/>
        <v>10800000</v>
      </c>
    </row>
    <row r="37" spans="1:11" x14ac:dyDescent="0.25">
      <c r="A37" s="25">
        <v>45321</v>
      </c>
      <c r="B37" s="269" t="s">
        <v>274</v>
      </c>
      <c r="C37" s="26" t="s">
        <v>285</v>
      </c>
      <c r="D37" s="26" t="s">
        <v>286</v>
      </c>
      <c r="E37" s="99" t="s">
        <v>317</v>
      </c>
      <c r="F37" s="127"/>
      <c r="G37" s="208" t="s">
        <v>303</v>
      </c>
      <c r="H37" s="131"/>
      <c r="I37" s="24">
        <v>21836000</v>
      </c>
      <c r="J37" s="242">
        <v>0</v>
      </c>
      <c r="K37" s="91">
        <f t="shared" si="0"/>
        <v>21836000</v>
      </c>
    </row>
    <row r="38" spans="1:11" x14ac:dyDescent="0.25">
      <c r="A38" s="25">
        <v>45321</v>
      </c>
      <c r="B38" s="269" t="s">
        <v>327</v>
      </c>
      <c r="C38" s="26" t="s">
        <v>287</v>
      </c>
      <c r="D38" s="26" t="s">
        <v>288</v>
      </c>
      <c r="E38" s="99" t="s">
        <v>318</v>
      </c>
      <c r="F38" s="127"/>
      <c r="G38" s="208" t="s">
        <v>304</v>
      </c>
      <c r="H38" s="131"/>
      <c r="I38" s="24">
        <v>10800000</v>
      </c>
      <c r="J38" s="242">
        <v>0</v>
      </c>
      <c r="K38" s="91">
        <f t="shared" si="0"/>
        <v>10800000</v>
      </c>
    </row>
    <row r="39" spans="1:11" x14ac:dyDescent="0.25">
      <c r="A39" s="25">
        <v>45321</v>
      </c>
      <c r="B39" s="269" t="s">
        <v>328</v>
      </c>
      <c r="C39" s="26" t="s">
        <v>289</v>
      </c>
      <c r="D39" s="26" t="s">
        <v>290</v>
      </c>
      <c r="E39" s="99" t="s">
        <v>319</v>
      </c>
      <c r="F39" s="127"/>
      <c r="G39" s="208" t="s">
        <v>305</v>
      </c>
      <c r="H39" s="131"/>
      <c r="I39" s="24">
        <v>16000000</v>
      </c>
      <c r="J39" s="242">
        <v>0</v>
      </c>
      <c r="K39" s="91">
        <f t="shared" si="0"/>
        <v>16000000</v>
      </c>
    </row>
    <row r="40" spans="1:11" x14ac:dyDescent="0.25">
      <c r="A40" s="25">
        <v>45322</v>
      </c>
      <c r="B40" s="269" t="s">
        <v>329</v>
      </c>
      <c r="C40" s="26" t="s">
        <v>106</v>
      </c>
      <c r="D40" s="26" t="s">
        <v>291</v>
      </c>
      <c r="E40" s="99" t="s">
        <v>312</v>
      </c>
      <c r="F40" s="127"/>
      <c r="G40" s="208" t="s">
        <v>306</v>
      </c>
      <c r="H40" s="131"/>
      <c r="I40" s="24">
        <v>10800000</v>
      </c>
      <c r="J40" s="242">
        <v>0</v>
      </c>
      <c r="K40" s="91">
        <f t="shared" si="0"/>
        <v>10800000</v>
      </c>
    </row>
    <row r="41" spans="1:11" x14ac:dyDescent="0.25">
      <c r="A41" s="25">
        <v>45322</v>
      </c>
      <c r="B41" s="269" t="s">
        <v>229</v>
      </c>
      <c r="C41" s="26" t="s">
        <v>292</v>
      </c>
      <c r="D41" s="26" t="s">
        <v>285</v>
      </c>
      <c r="E41" s="99" t="s">
        <v>312</v>
      </c>
      <c r="F41" s="127"/>
      <c r="G41" s="208" t="s">
        <v>307</v>
      </c>
      <c r="H41" s="131"/>
      <c r="I41" s="24">
        <v>10800000</v>
      </c>
      <c r="J41" s="242">
        <v>0</v>
      </c>
      <c r="K41" s="91">
        <f t="shared" si="0"/>
        <v>10800000</v>
      </c>
    </row>
    <row r="42" spans="1:11" x14ac:dyDescent="0.25">
      <c r="A42" s="25">
        <v>45322</v>
      </c>
      <c r="B42" s="269" t="s">
        <v>330</v>
      </c>
      <c r="C42" s="26" t="s">
        <v>293</v>
      </c>
      <c r="D42" s="26" t="s">
        <v>294</v>
      </c>
      <c r="E42" s="99" t="s">
        <v>312</v>
      </c>
      <c r="F42" s="127"/>
      <c r="G42" s="208" t="s">
        <v>308</v>
      </c>
      <c r="H42" s="131"/>
      <c r="I42" s="24">
        <v>10800000</v>
      </c>
      <c r="J42" s="242">
        <v>0</v>
      </c>
      <c r="K42" s="91">
        <f t="shared" si="0"/>
        <v>10800000</v>
      </c>
    </row>
    <row r="43" spans="1:11" x14ac:dyDescent="0.25">
      <c r="A43" s="25">
        <v>45322</v>
      </c>
      <c r="B43" s="269" t="s">
        <v>331</v>
      </c>
      <c r="C43" s="26" t="s">
        <v>291</v>
      </c>
      <c r="D43" s="26" t="s">
        <v>289</v>
      </c>
      <c r="E43" s="99" t="s">
        <v>320</v>
      </c>
      <c r="F43" s="127"/>
      <c r="G43" s="208" t="s">
        <v>309</v>
      </c>
      <c r="H43" s="131"/>
      <c r="I43" s="24">
        <v>27200000</v>
      </c>
      <c r="J43" s="242">
        <v>0</v>
      </c>
      <c r="K43" s="91">
        <f t="shared" si="0"/>
        <v>27200000</v>
      </c>
    </row>
    <row r="44" spans="1:11" x14ac:dyDescent="0.25">
      <c r="A44" s="25"/>
      <c r="B44" s="269"/>
      <c r="C44" s="26"/>
      <c r="D44" s="26"/>
      <c r="E44" s="99"/>
      <c r="F44" s="127"/>
      <c r="G44" s="208"/>
      <c r="H44" s="131"/>
      <c r="I44" s="24"/>
      <c r="J44" s="242"/>
      <c r="K44" s="91">
        <f t="shared" si="0"/>
        <v>0</v>
      </c>
    </row>
    <row r="45" spans="1:11" x14ac:dyDescent="0.25">
      <c r="A45" s="25"/>
      <c r="B45" s="269"/>
      <c r="C45" s="26"/>
      <c r="D45" s="26"/>
      <c r="E45" s="99"/>
      <c r="F45" s="127"/>
      <c r="G45" s="208"/>
      <c r="H45" s="131"/>
      <c r="I45" s="24"/>
      <c r="J45" s="242"/>
      <c r="K45" s="91">
        <f t="shared" si="0"/>
        <v>0</v>
      </c>
    </row>
    <row r="46" spans="1:11" x14ac:dyDescent="0.25">
      <c r="A46" s="25"/>
      <c r="B46" s="269"/>
      <c r="C46" s="26"/>
      <c r="D46" s="26"/>
      <c r="E46" s="99"/>
      <c r="F46" s="127"/>
      <c r="G46" s="208"/>
      <c r="H46" s="131"/>
      <c r="I46" s="24"/>
      <c r="J46" s="242"/>
      <c r="K46" s="91">
        <f t="shared" si="0"/>
        <v>0</v>
      </c>
    </row>
    <row r="47" spans="1:11" x14ac:dyDescent="0.25">
      <c r="A47" s="25"/>
      <c r="B47" s="269"/>
      <c r="C47" s="26"/>
      <c r="D47" s="26"/>
      <c r="E47" s="99"/>
      <c r="F47" s="127"/>
      <c r="G47" s="208"/>
      <c r="H47" s="131"/>
      <c r="I47" s="24"/>
      <c r="J47" s="242"/>
      <c r="K47" s="91">
        <f t="shared" si="0"/>
        <v>0</v>
      </c>
    </row>
    <row r="48" spans="1:11" x14ac:dyDescent="0.25">
      <c r="A48" s="25"/>
      <c r="B48" s="269"/>
      <c r="C48" s="26"/>
      <c r="D48" s="26"/>
      <c r="E48" s="99"/>
      <c r="F48" s="127"/>
      <c r="G48" s="208"/>
      <c r="H48" s="131"/>
      <c r="I48" s="24"/>
      <c r="J48" s="242"/>
      <c r="K48" s="91">
        <f t="shared" si="0"/>
        <v>0</v>
      </c>
    </row>
    <row r="49" spans="1:11" x14ac:dyDescent="0.25">
      <c r="A49" s="25"/>
      <c r="B49" s="269"/>
      <c r="C49" s="26"/>
      <c r="D49" s="26"/>
      <c r="E49" s="198"/>
      <c r="F49" s="27"/>
      <c r="G49" s="208"/>
      <c r="H49" s="13"/>
      <c r="I49" s="24"/>
      <c r="J49" s="242"/>
      <c r="K49" s="91">
        <f t="shared" si="0"/>
        <v>0</v>
      </c>
    </row>
    <row r="50" spans="1:11" x14ac:dyDescent="0.25">
      <c r="A50" s="25"/>
      <c r="B50" s="269"/>
      <c r="C50" s="26"/>
      <c r="D50" s="26"/>
      <c r="E50" s="198"/>
      <c r="F50" s="27"/>
      <c r="G50" s="208"/>
      <c r="H50" s="13"/>
      <c r="I50" s="24"/>
      <c r="J50" s="242"/>
      <c r="K50" s="91">
        <f t="shared" si="0"/>
        <v>0</v>
      </c>
    </row>
    <row r="51" spans="1:11" x14ac:dyDescent="0.25">
      <c r="A51" s="25"/>
      <c r="B51" s="269"/>
      <c r="C51" s="26"/>
      <c r="D51" s="26"/>
      <c r="E51" s="198"/>
      <c r="F51" s="27"/>
      <c r="G51" s="208"/>
      <c r="H51" s="13"/>
      <c r="I51" s="24"/>
      <c r="J51" s="242"/>
      <c r="K51" s="91">
        <f t="shared" si="0"/>
        <v>0</v>
      </c>
    </row>
    <row r="52" spans="1:11" x14ac:dyDescent="0.25">
      <c r="A52" s="25"/>
      <c r="B52" s="269"/>
      <c r="C52" s="26"/>
      <c r="D52" s="26"/>
      <c r="E52" s="198"/>
      <c r="F52" s="27"/>
      <c r="G52" s="208"/>
      <c r="H52" s="13"/>
      <c r="I52" s="24"/>
      <c r="J52" s="242"/>
      <c r="K52" s="91">
        <f t="shared" si="0"/>
        <v>0</v>
      </c>
    </row>
    <row r="53" spans="1:11" x14ac:dyDescent="0.25">
      <c r="A53" s="25"/>
      <c r="B53" s="269"/>
      <c r="C53" s="26"/>
      <c r="D53" s="26"/>
      <c r="E53" s="198"/>
      <c r="F53" s="27"/>
      <c r="G53" s="208"/>
      <c r="H53" s="13"/>
      <c r="I53" s="24"/>
      <c r="J53" s="242"/>
      <c r="K53" s="91">
        <f t="shared" si="0"/>
        <v>0</v>
      </c>
    </row>
    <row r="54" spans="1:11" x14ac:dyDescent="0.25">
      <c r="A54" s="25"/>
      <c r="B54" s="269"/>
      <c r="C54" s="26"/>
      <c r="D54" s="26"/>
      <c r="E54" s="198"/>
      <c r="F54" s="27"/>
      <c r="G54" s="208"/>
      <c r="H54" s="13"/>
      <c r="I54" s="24"/>
      <c r="J54" s="242"/>
      <c r="K54" s="91">
        <f t="shared" si="0"/>
        <v>0</v>
      </c>
    </row>
    <row r="55" spans="1:11" x14ac:dyDescent="0.25">
      <c r="A55" s="25"/>
      <c r="B55" s="269"/>
      <c r="C55" s="26"/>
      <c r="D55" s="26"/>
      <c r="E55" s="198"/>
      <c r="F55" s="27"/>
      <c r="G55" s="208"/>
      <c r="H55" s="13"/>
      <c r="I55" s="24"/>
      <c r="J55" s="242"/>
      <c r="K55" s="91">
        <f t="shared" si="0"/>
        <v>0</v>
      </c>
    </row>
    <row r="56" spans="1:11" x14ac:dyDescent="0.25">
      <c r="A56" s="25"/>
      <c r="B56" s="269"/>
      <c r="C56" s="26"/>
      <c r="D56" s="26"/>
      <c r="E56" s="198"/>
      <c r="F56" s="27"/>
      <c r="G56" s="208"/>
      <c r="H56" s="13"/>
      <c r="I56" s="24"/>
      <c r="J56" s="242"/>
      <c r="K56" s="91">
        <f t="shared" si="0"/>
        <v>0</v>
      </c>
    </row>
    <row r="57" spans="1:11" x14ac:dyDescent="0.25">
      <c r="A57" s="25"/>
      <c r="B57" s="269"/>
      <c r="C57" s="26"/>
      <c r="D57" s="26"/>
      <c r="E57" s="198"/>
      <c r="F57" s="27"/>
      <c r="G57" s="208"/>
      <c r="H57" s="13"/>
      <c r="I57" s="24"/>
      <c r="J57" s="242"/>
      <c r="K57" s="91">
        <f t="shared" si="0"/>
        <v>0</v>
      </c>
    </row>
    <row r="58" spans="1:11" x14ac:dyDescent="0.25">
      <c r="A58" s="25"/>
      <c r="B58" s="269"/>
      <c r="C58" s="26"/>
      <c r="D58" s="26"/>
      <c r="E58" s="198"/>
      <c r="F58" s="27"/>
      <c r="G58" s="208"/>
      <c r="H58" s="13"/>
      <c r="I58" s="24"/>
      <c r="J58" s="242"/>
      <c r="K58" s="91">
        <f t="shared" si="0"/>
        <v>0</v>
      </c>
    </row>
    <row r="59" spans="1:11" x14ac:dyDescent="0.25">
      <c r="A59" s="25"/>
      <c r="B59" s="269"/>
      <c r="C59" s="26"/>
      <c r="D59" s="26"/>
      <c r="E59" s="198"/>
      <c r="F59" s="27"/>
      <c r="G59" s="208"/>
      <c r="H59" s="13"/>
      <c r="I59" s="24"/>
      <c r="J59" s="242"/>
      <c r="K59" s="91">
        <f t="shared" si="0"/>
        <v>0</v>
      </c>
    </row>
    <row r="60" spans="1:11" x14ac:dyDescent="0.25">
      <c r="A60" s="25"/>
      <c r="B60" s="269"/>
      <c r="C60" s="26"/>
      <c r="D60" s="26"/>
      <c r="E60" s="198"/>
      <c r="F60" s="27"/>
      <c r="G60" s="208"/>
      <c r="H60" s="13"/>
      <c r="I60" s="24"/>
      <c r="J60" s="242"/>
      <c r="K60" s="91">
        <f t="shared" si="0"/>
        <v>0</v>
      </c>
    </row>
    <row r="61" spans="1:11" x14ac:dyDescent="0.25">
      <c r="A61" s="25"/>
      <c r="B61" s="269"/>
      <c r="C61" s="26"/>
      <c r="D61" s="26"/>
      <c r="E61" s="198"/>
      <c r="F61" s="27"/>
      <c r="G61" s="208"/>
      <c r="H61" s="13"/>
      <c r="I61" s="24"/>
      <c r="J61" s="242"/>
      <c r="K61" s="91">
        <f t="shared" si="0"/>
        <v>0</v>
      </c>
    </row>
    <row r="62" spans="1:11" x14ac:dyDescent="0.25">
      <c r="A62" s="25"/>
      <c r="B62" s="269"/>
      <c r="C62" s="26"/>
      <c r="D62" s="26"/>
      <c r="E62" s="198"/>
      <c r="F62" s="27"/>
      <c r="G62" s="208"/>
      <c r="H62" s="13"/>
      <c r="I62" s="24"/>
      <c r="J62" s="242"/>
      <c r="K62" s="91">
        <f t="shared" si="0"/>
        <v>0</v>
      </c>
    </row>
    <row r="63" spans="1:11" x14ac:dyDescent="0.25">
      <c r="A63" s="25"/>
      <c r="B63" s="269"/>
      <c r="C63" s="26"/>
      <c r="D63" s="26"/>
      <c r="E63" s="198"/>
      <c r="F63" s="27"/>
      <c r="G63" s="208"/>
      <c r="H63" s="13"/>
      <c r="I63" s="24"/>
      <c r="J63" s="242"/>
      <c r="K63" s="91">
        <f t="shared" si="0"/>
        <v>0</v>
      </c>
    </row>
    <row r="64" spans="1:11" x14ac:dyDescent="0.25">
      <c r="A64" s="25"/>
      <c r="B64" s="269"/>
      <c r="C64" s="26"/>
      <c r="D64" s="26"/>
      <c r="E64" s="198"/>
      <c r="F64" s="27"/>
      <c r="G64" s="208"/>
      <c r="H64" s="13"/>
      <c r="I64" s="24"/>
      <c r="J64" s="242"/>
      <c r="K64" s="91">
        <f t="shared" si="0"/>
        <v>0</v>
      </c>
    </row>
    <row r="65" spans="1:11" x14ac:dyDescent="0.25">
      <c r="A65" s="25"/>
      <c r="B65" s="269"/>
      <c r="C65" s="26"/>
      <c r="D65" s="26"/>
      <c r="E65" s="198"/>
      <c r="F65" s="27"/>
      <c r="G65" s="208"/>
      <c r="H65" s="13"/>
      <c r="I65" s="24"/>
      <c r="J65" s="242"/>
      <c r="K65" s="91">
        <f t="shared" si="0"/>
        <v>0</v>
      </c>
    </row>
    <row r="66" spans="1:11" x14ac:dyDescent="0.25">
      <c r="A66" s="25"/>
      <c r="B66" s="269"/>
      <c r="C66" s="26"/>
      <c r="D66" s="26"/>
      <c r="E66" s="198"/>
      <c r="F66" s="27"/>
      <c r="G66" s="208"/>
      <c r="H66" s="13"/>
      <c r="I66" s="24"/>
      <c r="J66" s="242"/>
      <c r="K66" s="91">
        <f t="shared" si="0"/>
        <v>0</v>
      </c>
    </row>
    <row r="67" spans="1:11" x14ac:dyDescent="0.25">
      <c r="A67" s="25"/>
      <c r="B67" s="269"/>
      <c r="C67" s="26"/>
      <c r="D67" s="26"/>
      <c r="E67" s="198"/>
      <c r="F67" s="27"/>
      <c r="G67" s="208"/>
      <c r="H67" s="13"/>
      <c r="I67" s="24"/>
      <c r="J67" s="242"/>
      <c r="K67" s="91">
        <f t="shared" si="0"/>
        <v>0</v>
      </c>
    </row>
    <row r="68" spans="1:11" x14ac:dyDescent="0.25">
      <c r="A68" s="25"/>
      <c r="B68" s="269"/>
      <c r="C68" s="26"/>
      <c r="D68" s="26"/>
      <c r="E68" s="198"/>
      <c r="F68" s="27"/>
      <c r="G68" s="208"/>
      <c r="H68" s="13"/>
      <c r="I68" s="24"/>
      <c r="J68" s="242"/>
      <c r="K68" s="91">
        <f t="shared" si="0"/>
        <v>0</v>
      </c>
    </row>
    <row r="69" spans="1:11" x14ac:dyDescent="0.25">
      <c r="A69" s="25"/>
      <c r="B69" s="269"/>
      <c r="C69" s="26"/>
      <c r="D69" s="26"/>
      <c r="E69" s="198"/>
      <c r="F69" s="27"/>
      <c r="G69" s="208"/>
      <c r="H69" s="13"/>
      <c r="I69" s="24"/>
      <c r="J69" s="242"/>
      <c r="K69" s="91">
        <f t="shared" si="0"/>
        <v>0</v>
      </c>
    </row>
    <row r="70" spans="1:11" x14ac:dyDescent="0.25">
      <c r="A70" s="25"/>
      <c r="B70" s="269"/>
      <c r="C70" s="26"/>
      <c r="D70" s="26"/>
      <c r="E70" s="198"/>
      <c r="F70" s="27"/>
      <c r="G70" s="208"/>
      <c r="H70" s="13"/>
      <c r="I70" s="24"/>
      <c r="J70" s="242"/>
      <c r="K70" s="91">
        <f t="shared" si="0"/>
        <v>0</v>
      </c>
    </row>
    <row r="71" spans="1:11" x14ac:dyDescent="0.25">
      <c r="A71" s="25"/>
      <c r="B71" s="269"/>
      <c r="C71" s="26"/>
      <c r="D71" s="26"/>
      <c r="E71" s="198"/>
      <c r="F71" s="27"/>
      <c r="G71" s="208"/>
      <c r="H71" s="13"/>
      <c r="I71" s="24"/>
      <c r="J71" s="242"/>
      <c r="K71" s="91">
        <f t="shared" si="0"/>
        <v>0</v>
      </c>
    </row>
    <row r="72" spans="1:11" x14ac:dyDescent="0.25">
      <c r="A72" s="25"/>
      <c r="B72" s="269"/>
      <c r="C72" s="26"/>
      <c r="D72" s="26"/>
      <c r="E72" s="198"/>
      <c r="F72" s="27"/>
      <c r="G72" s="208"/>
      <c r="H72" s="13"/>
      <c r="I72" s="24"/>
      <c r="J72" s="242"/>
      <c r="K72" s="91">
        <f t="shared" si="0"/>
        <v>0</v>
      </c>
    </row>
    <row r="73" spans="1:11" x14ac:dyDescent="0.25">
      <c r="A73" s="25"/>
      <c r="B73" s="269"/>
      <c r="C73" s="26"/>
      <c r="D73" s="26"/>
      <c r="E73" s="198"/>
      <c r="F73" s="27"/>
      <c r="G73" s="208"/>
      <c r="H73" s="13"/>
      <c r="I73" s="24"/>
      <c r="J73" s="242"/>
      <c r="K73" s="91">
        <f t="shared" si="0"/>
        <v>0</v>
      </c>
    </row>
    <row r="74" spans="1:11" x14ac:dyDescent="0.25">
      <c r="A74" s="25"/>
      <c r="B74" s="269"/>
      <c r="C74" s="26"/>
      <c r="D74" s="26"/>
      <c r="E74" s="198"/>
      <c r="F74" s="27"/>
      <c r="G74" s="208"/>
      <c r="H74" s="13"/>
      <c r="I74" s="24"/>
      <c r="J74" s="242"/>
      <c r="K74" s="91">
        <f t="shared" si="0"/>
        <v>0</v>
      </c>
    </row>
    <row r="75" spans="1:11" x14ac:dyDescent="0.25">
      <c r="A75" s="25"/>
      <c r="B75" s="269"/>
      <c r="C75" s="26"/>
      <c r="D75" s="26"/>
      <c r="E75" s="198"/>
      <c r="F75" s="27"/>
      <c r="G75" s="208"/>
      <c r="H75" s="13"/>
      <c r="I75" s="24"/>
      <c r="J75" s="242"/>
      <c r="K75" s="91">
        <f t="shared" si="0"/>
        <v>0</v>
      </c>
    </row>
    <row r="76" spans="1:11" x14ac:dyDescent="0.25">
      <c r="A76" s="25"/>
      <c r="B76" s="269"/>
      <c r="C76" s="26"/>
      <c r="D76" s="26"/>
      <c r="E76" s="198"/>
      <c r="F76" s="27"/>
      <c r="G76" s="162"/>
      <c r="H76" s="13"/>
      <c r="I76" s="24"/>
      <c r="J76" s="242"/>
      <c r="K76" s="91">
        <f t="shared" si="0"/>
        <v>0</v>
      </c>
    </row>
    <row r="77" spans="1:11" x14ac:dyDescent="0.25">
      <c r="A77" s="25"/>
      <c r="B77" s="269"/>
      <c r="C77" s="26"/>
      <c r="D77" s="26"/>
      <c r="E77" s="198"/>
      <c r="F77" s="27"/>
      <c r="G77" s="162"/>
      <c r="H77" s="13"/>
      <c r="I77" s="24"/>
      <c r="J77" s="242"/>
      <c r="K77" s="91">
        <f t="shared" si="0"/>
        <v>0</v>
      </c>
    </row>
    <row r="78" spans="1:11" x14ac:dyDescent="0.25">
      <c r="A78" s="25"/>
      <c r="B78" s="269"/>
      <c r="C78" s="26"/>
      <c r="D78" s="26"/>
      <c r="E78" s="198"/>
      <c r="F78" s="27"/>
      <c r="G78" s="162"/>
      <c r="H78" s="13"/>
      <c r="I78" s="24"/>
      <c r="J78" s="242"/>
      <c r="K78" s="91">
        <f t="shared" si="0"/>
        <v>0</v>
      </c>
    </row>
    <row r="79" spans="1:11" x14ac:dyDescent="0.25">
      <c r="A79" s="25"/>
      <c r="B79" s="269"/>
      <c r="C79" s="26"/>
      <c r="D79" s="26"/>
      <c r="E79" s="198"/>
      <c r="F79" s="27"/>
      <c r="G79" s="162"/>
      <c r="H79" s="13"/>
      <c r="I79" s="24"/>
      <c r="J79" s="242"/>
      <c r="K79" s="91">
        <f t="shared" si="0"/>
        <v>0</v>
      </c>
    </row>
    <row r="80" spans="1:11" x14ac:dyDescent="0.25">
      <c r="A80" s="25"/>
      <c r="B80" s="269"/>
      <c r="C80" s="26"/>
      <c r="D80" s="26"/>
      <c r="E80" s="198"/>
      <c r="F80" s="27"/>
      <c r="G80" s="162"/>
      <c r="H80" s="13"/>
      <c r="I80" s="24"/>
      <c r="J80" s="242"/>
      <c r="K80" s="91">
        <f t="shared" si="0"/>
        <v>0</v>
      </c>
    </row>
    <row r="81" spans="1:11" x14ac:dyDescent="0.25">
      <c r="A81" s="25"/>
      <c r="B81" s="269"/>
      <c r="C81" s="26"/>
      <c r="D81" s="26"/>
      <c r="E81" s="198"/>
      <c r="F81" s="27"/>
      <c r="G81" s="162"/>
      <c r="H81" s="13"/>
      <c r="I81" s="24"/>
      <c r="J81" s="242"/>
      <c r="K81" s="91">
        <f t="shared" si="0"/>
        <v>0</v>
      </c>
    </row>
    <row r="82" spans="1:11" x14ac:dyDescent="0.25">
      <c r="A82" s="25"/>
      <c r="B82" s="269"/>
      <c r="C82" s="26"/>
      <c r="D82" s="26"/>
      <c r="E82" s="198"/>
      <c r="F82" s="27"/>
      <c r="G82" s="162"/>
      <c r="H82" s="13"/>
      <c r="I82" s="24"/>
      <c r="J82" s="242"/>
      <c r="K82" s="91">
        <f t="shared" si="0"/>
        <v>0</v>
      </c>
    </row>
    <row r="83" spans="1:11" x14ac:dyDescent="0.25">
      <c r="A83" s="25"/>
      <c r="B83" s="269"/>
      <c r="C83" s="26"/>
      <c r="D83" s="26"/>
      <c r="E83" s="198"/>
      <c r="F83" s="27"/>
      <c r="G83" s="162"/>
      <c r="H83" s="13"/>
      <c r="I83" s="24"/>
      <c r="J83" s="242"/>
      <c r="K83" s="91">
        <f t="shared" si="0"/>
        <v>0</v>
      </c>
    </row>
    <row r="84" spans="1:11" x14ac:dyDescent="0.25">
      <c r="A84" s="25"/>
      <c r="B84" s="269"/>
      <c r="C84" s="26"/>
      <c r="D84" s="26"/>
      <c r="E84" s="198"/>
      <c r="F84" s="27"/>
      <c r="G84" s="162"/>
      <c r="H84" s="13"/>
      <c r="I84" s="24"/>
      <c r="J84" s="242"/>
      <c r="K84" s="91">
        <f t="shared" si="0"/>
        <v>0</v>
      </c>
    </row>
    <row r="85" spans="1:11" x14ac:dyDescent="0.25">
      <c r="A85" s="25"/>
      <c r="B85" s="269"/>
      <c r="C85" s="26"/>
      <c r="D85" s="26"/>
      <c r="E85" s="198"/>
      <c r="F85" s="27"/>
      <c r="G85" s="162"/>
      <c r="H85" s="13"/>
      <c r="I85" s="24"/>
      <c r="J85" s="242"/>
      <c r="K85" s="91">
        <f t="shared" si="0"/>
        <v>0</v>
      </c>
    </row>
    <row r="86" spans="1:11" x14ac:dyDescent="0.25">
      <c r="A86" s="25"/>
      <c r="B86" s="269"/>
      <c r="C86" s="26"/>
      <c r="D86" s="26"/>
      <c r="E86" s="198"/>
      <c r="F86" s="27"/>
      <c r="G86" s="162"/>
      <c r="H86" s="13"/>
      <c r="I86" s="24"/>
      <c r="J86" s="242"/>
      <c r="K86" s="91">
        <f t="shared" si="0"/>
        <v>0</v>
      </c>
    </row>
    <row r="87" spans="1:11" x14ac:dyDescent="0.25">
      <c r="A87" s="25"/>
      <c r="B87" s="269"/>
      <c r="C87" s="26"/>
      <c r="D87" s="26"/>
      <c r="E87" s="198"/>
      <c r="F87" s="27"/>
      <c r="G87" s="162"/>
      <c r="H87" s="13"/>
      <c r="I87" s="24"/>
      <c r="J87" s="242"/>
      <c r="K87" s="91">
        <f t="shared" si="0"/>
        <v>0</v>
      </c>
    </row>
    <row r="88" spans="1:11" x14ac:dyDescent="0.25">
      <c r="A88" s="25"/>
      <c r="B88" s="269"/>
      <c r="C88" s="26"/>
      <c r="D88" s="26"/>
      <c r="E88" s="198"/>
      <c r="F88" s="27"/>
      <c r="G88" s="162"/>
      <c r="H88" s="13"/>
      <c r="I88" s="24"/>
      <c r="J88" s="242"/>
      <c r="K88" s="91">
        <f t="shared" si="0"/>
        <v>0</v>
      </c>
    </row>
    <row r="89" spans="1:11" x14ac:dyDescent="0.25">
      <c r="A89" s="25"/>
      <c r="B89" s="269"/>
      <c r="C89" s="26"/>
      <c r="D89" s="26"/>
      <c r="E89" s="198"/>
      <c r="F89" s="27"/>
      <c r="G89" s="162"/>
      <c r="H89" s="13"/>
      <c r="I89" s="24"/>
      <c r="J89" s="242"/>
      <c r="K89" s="91">
        <f t="shared" si="0"/>
        <v>0</v>
      </c>
    </row>
    <row r="90" spans="1:11" x14ac:dyDescent="0.25">
      <c r="A90" s="25"/>
      <c r="B90" s="269"/>
      <c r="C90" s="26"/>
      <c r="D90" s="26"/>
      <c r="E90" s="198"/>
      <c r="F90" s="27"/>
      <c r="G90" s="162"/>
      <c r="H90" s="13"/>
      <c r="I90" s="24"/>
      <c r="J90" s="242"/>
      <c r="K90" s="91">
        <f t="shared" si="0"/>
        <v>0</v>
      </c>
    </row>
    <row r="91" spans="1:11" x14ac:dyDescent="0.25">
      <c r="A91" s="25"/>
      <c r="B91" s="269"/>
      <c r="C91" s="26"/>
      <c r="D91" s="26"/>
      <c r="E91" s="198"/>
      <c r="F91" s="27"/>
      <c r="G91" s="162"/>
      <c r="H91" s="13"/>
      <c r="I91" s="24"/>
      <c r="J91" s="242"/>
      <c r="K91" s="91">
        <f t="shared" si="0"/>
        <v>0</v>
      </c>
    </row>
    <row r="92" spans="1:11" x14ac:dyDescent="0.25">
      <c r="A92" s="25"/>
      <c r="B92" s="269"/>
      <c r="C92" s="26"/>
      <c r="D92" s="26"/>
      <c r="E92" s="198"/>
      <c r="F92" s="27"/>
      <c r="G92" s="162"/>
      <c r="H92" s="13"/>
      <c r="I92" s="24"/>
      <c r="J92" s="242"/>
      <c r="K92" s="91">
        <f t="shared" si="0"/>
        <v>0</v>
      </c>
    </row>
    <row r="93" spans="1:11" x14ac:dyDescent="0.25">
      <c r="A93" s="25"/>
      <c r="B93" s="269"/>
      <c r="C93" s="26"/>
      <c r="D93" s="26"/>
      <c r="E93" s="198"/>
      <c r="F93" s="27"/>
      <c r="G93" s="162"/>
      <c r="H93" s="13"/>
      <c r="I93" s="24"/>
      <c r="J93" s="242"/>
      <c r="K93" s="91">
        <f t="shared" ref="K93:K226" si="1">+I93-J93</f>
        <v>0</v>
      </c>
    </row>
    <row r="94" spans="1:11" x14ac:dyDescent="0.25">
      <c r="A94" s="25"/>
      <c r="B94" s="269"/>
      <c r="C94" s="26"/>
      <c r="D94" s="26"/>
      <c r="E94" s="198"/>
      <c r="F94" s="27"/>
      <c r="G94" s="162"/>
      <c r="H94" s="13"/>
      <c r="I94" s="24"/>
      <c r="J94" s="242"/>
      <c r="K94" s="91">
        <f t="shared" si="1"/>
        <v>0</v>
      </c>
    </row>
    <row r="95" spans="1:11" x14ac:dyDescent="0.25">
      <c r="A95" s="25"/>
      <c r="B95" s="269"/>
      <c r="C95" s="26"/>
      <c r="D95" s="26"/>
      <c r="E95" s="198"/>
      <c r="F95" s="27"/>
      <c r="G95" s="162"/>
      <c r="H95" s="13"/>
      <c r="I95" s="24"/>
      <c r="J95" s="242"/>
      <c r="K95" s="91">
        <f t="shared" si="1"/>
        <v>0</v>
      </c>
    </row>
    <row r="96" spans="1:11" x14ac:dyDescent="0.25">
      <c r="A96" s="25"/>
      <c r="B96" s="269"/>
      <c r="C96" s="26"/>
      <c r="D96" s="26"/>
      <c r="E96" s="198"/>
      <c r="F96" s="27"/>
      <c r="G96" s="162"/>
      <c r="H96" s="13"/>
      <c r="I96" s="24"/>
      <c r="J96" s="242"/>
      <c r="K96" s="91">
        <f t="shared" si="1"/>
        <v>0</v>
      </c>
    </row>
    <row r="97" spans="1:11" x14ac:dyDescent="0.25">
      <c r="A97" s="25"/>
      <c r="B97" s="269"/>
      <c r="C97" s="26"/>
      <c r="D97" s="26"/>
      <c r="E97" s="198"/>
      <c r="F97" s="27"/>
      <c r="G97" s="162"/>
      <c r="H97" s="13"/>
      <c r="I97" s="24"/>
      <c r="J97" s="242"/>
      <c r="K97" s="91">
        <f t="shared" si="1"/>
        <v>0</v>
      </c>
    </row>
    <row r="98" spans="1:11" x14ac:dyDescent="0.25">
      <c r="A98" s="25"/>
      <c r="B98" s="269"/>
      <c r="C98" s="26"/>
      <c r="D98" s="26"/>
      <c r="E98" s="198"/>
      <c r="F98" s="27"/>
      <c r="G98" s="162"/>
      <c r="H98" s="13"/>
      <c r="I98" s="24"/>
      <c r="J98" s="242"/>
      <c r="K98" s="91">
        <f t="shared" si="1"/>
        <v>0</v>
      </c>
    </row>
    <row r="99" spans="1:11" x14ac:dyDescent="0.25">
      <c r="A99" s="25"/>
      <c r="B99" s="269"/>
      <c r="C99" s="26"/>
      <c r="D99" s="26"/>
      <c r="E99" s="198"/>
      <c r="F99" s="27"/>
      <c r="G99" s="162"/>
      <c r="H99" s="13"/>
      <c r="I99" s="24"/>
      <c r="J99" s="242"/>
      <c r="K99" s="91">
        <f t="shared" si="1"/>
        <v>0</v>
      </c>
    </row>
    <row r="100" spans="1:11" x14ac:dyDescent="0.25">
      <c r="A100" s="25"/>
      <c r="B100" s="269"/>
      <c r="C100" s="26"/>
      <c r="D100" s="26"/>
      <c r="E100" s="198"/>
      <c r="F100" s="27"/>
      <c r="G100" s="162"/>
      <c r="H100" s="13"/>
      <c r="I100" s="24"/>
      <c r="J100" s="254"/>
      <c r="K100" s="91">
        <f t="shared" si="1"/>
        <v>0</v>
      </c>
    </row>
    <row r="101" spans="1:11" x14ac:dyDescent="0.25">
      <c r="A101" s="25"/>
      <c r="B101" s="269"/>
      <c r="C101" s="26"/>
      <c r="D101" s="26"/>
      <c r="E101" s="198"/>
      <c r="F101" s="27"/>
      <c r="G101" s="162"/>
      <c r="H101" s="13"/>
      <c r="I101" s="24"/>
      <c r="J101" s="254"/>
      <c r="K101" s="91">
        <f t="shared" si="1"/>
        <v>0</v>
      </c>
    </row>
    <row r="102" spans="1:11" x14ac:dyDescent="0.25">
      <c r="A102" s="25"/>
      <c r="B102" s="269"/>
      <c r="C102" s="26"/>
      <c r="D102" s="26"/>
      <c r="E102" s="198"/>
      <c r="F102" s="27"/>
      <c r="G102" s="162"/>
      <c r="H102" s="13"/>
      <c r="I102" s="24"/>
      <c r="J102" s="254"/>
      <c r="K102" s="91">
        <f t="shared" si="1"/>
        <v>0</v>
      </c>
    </row>
    <row r="103" spans="1:11" x14ac:dyDescent="0.25">
      <c r="A103" s="25"/>
      <c r="B103" s="269"/>
      <c r="C103" s="26"/>
      <c r="D103" s="26"/>
      <c r="E103" s="198"/>
      <c r="F103" s="27"/>
      <c r="G103" s="162"/>
      <c r="H103" s="13"/>
      <c r="I103" s="24"/>
      <c r="J103" s="254"/>
      <c r="K103" s="91">
        <f t="shared" si="1"/>
        <v>0</v>
      </c>
    </row>
    <row r="104" spans="1:11" x14ac:dyDescent="0.25">
      <c r="A104" s="25"/>
      <c r="B104" s="269"/>
      <c r="C104" s="26"/>
      <c r="D104" s="26"/>
      <c r="E104" s="198"/>
      <c r="F104" s="27"/>
      <c r="G104" s="162"/>
      <c r="H104" s="13"/>
      <c r="I104" s="24"/>
      <c r="J104" s="254"/>
      <c r="K104" s="91">
        <f t="shared" si="1"/>
        <v>0</v>
      </c>
    </row>
    <row r="105" spans="1:11" x14ac:dyDescent="0.25">
      <c r="A105" s="25"/>
      <c r="B105" s="269"/>
      <c r="C105" s="26"/>
      <c r="D105" s="26"/>
      <c r="E105" s="198"/>
      <c r="F105" s="27"/>
      <c r="G105" s="162"/>
      <c r="H105" s="13"/>
      <c r="I105" s="24"/>
      <c r="J105" s="242"/>
      <c r="K105" s="91">
        <f t="shared" si="1"/>
        <v>0</v>
      </c>
    </row>
    <row r="106" spans="1:11" x14ac:dyDescent="0.25">
      <c r="A106" s="25"/>
      <c r="B106" s="269"/>
      <c r="C106" s="26"/>
      <c r="D106" s="26"/>
      <c r="E106" s="198"/>
      <c r="F106" s="27"/>
      <c r="G106" s="162"/>
      <c r="H106" s="13"/>
      <c r="I106" s="24"/>
      <c r="J106" s="242"/>
      <c r="K106" s="91">
        <f t="shared" si="1"/>
        <v>0</v>
      </c>
    </row>
    <row r="107" spans="1:11" x14ac:dyDescent="0.25">
      <c r="A107" s="25"/>
      <c r="B107" s="269"/>
      <c r="C107" s="26"/>
      <c r="D107" s="26"/>
      <c r="E107" s="198"/>
      <c r="F107" s="27"/>
      <c r="G107" s="162"/>
      <c r="H107" s="13"/>
      <c r="I107" s="24"/>
      <c r="J107" s="242"/>
      <c r="K107" s="91">
        <f t="shared" si="1"/>
        <v>0</v>
      </c>
    </row>
    <row r="108" spans="1:11" x14ac:dyDescent="0.25">
      <c r="A108" s="25"/>
      <c r="B108" s="269"/>
      <c r="C108" s="26"/>
      <c r="D108" s="26"/>
      <c r="E108" s="198"/>
      <c r="F108" s="27"/>
      <c r="G108" s="208"/>
      <c r="H108" s="13"/>
      <c r="I108" s="24"/>
      <c r="J108" s="254"/>
      <c r="K108" s="91">
        <f t="shared" si="1"/>
        <v>0</v>
      </c>
    </row>
    <row r="109" spans="1:11" x14ac:dyDescent="0.25">
      <c r="A109" s="25"/>
      <c r="B109" s="269"/>
      <c r="C109" s="26"/>
      <c r="D109" s="26"/>
      <c r="E109" s="198"/>
      <c r="F109" s="27"/>
      <c r="G109" s="208"/>
      <c r="H109" s="13"/>
      <c r="I109" s="24"/>
      <c r="J109" s="254"/>
      <c r="K109" s="91">
        <f t="shared" si="1"/>
        <v>0</v>
      </c>
    </row>
    <row r="110" spans="1:11" x14ac:dyDescent="0.25">
      <c r="A110" s="25"/>
      <c r="B110" s="269"/>
      <c r="C110" s="26"/>
      <c r="D110" s="26"/>
      <c r="E110" s="198"/>
      <c r="F110" s="27"/>
      <c r="G110" s="208"/>
      <c r="H110" s="13"/>
      <c r="I110" s="24"/>
      <c r="J110" s="254"/>
      <c r="K110" s="91">
        <f t="shared" si="1"/>
        <v>0</v>
      </c>
    </row>
    <row r="111" spans="1:11" x14ac:dyDescent="0.25">
      <c r="A111" s="25"/>
      <c r="B111" s="269"/>
      <c r="C111" s="26"/>
      <c r="D111" s="26"/>
      <c r="E111" s="198"/>
      <c r="F111" s="27"/>
      <c r="G111" s="208"/>
      <c r="H111" s="13"/>
      <c r="I111" s="24"/>
      <c r="J111" s="254"/>
      <c r="K111" s="91">
        <f t="shared" si="1"/>
        <v>0</v>
      </c>
    </row>
    <row r="112" spans="1:11" x14ac:dyDescent="0.25">
      <c r="A112" s="25"/>
      <c r="B112" s="269"/>
      <c r="C112" s="26"/>
      <c r="D112" s="26"/>
      <c r="E112" s="198"/>
      <c r="F112" s="27"/>
      <c r="G112" s="208"/>
      <c r="H112" s="13"/>
      <c r="I112" s="24"/>
      <c r="J112" s="254"/>
      <c r="K112" s="91">
        <f t="shared" si="1"/>
        <v>0</v>
      </c>
    </row>
    <row r="113" spans="1:11" x14ac:dyDescent="0.25">
      <c r="A113" s="25"/>
      <c r="B113" s="269"/>
      <c r="C113" s="26"/>
      <c r="D113" s="26"/>
      <c r="E113" s="198"/>
      <c r="F113" s="27"/>
      <c r="G113" s="208"/>
      <c r="H113" s="13"/>
      <c r="I113" s="24"/>
      <c r="J113" s="254"/>
      <c r="K113" s="91">
        <f t="shared" si="1"/>
        <v>0</v>
      </c>
    </row>
    <row r="114" spans="1:11" x14ac:dyDescent="0.25">
      <c r="A114" s="25"/>
      <c r="B114" s="269"/>
      <c r="C114" s="26"/>
      <c r="D114" s="26"/>
      <c r="E114" s="198"/>
      <c r="F114" s="27"/>
      <c r="G114" s="208"/>
      <c r="H114" s="13"/>
      <c r="I114" s="24"/>
      <c r="J114" s="254"/>
      <c r="K114" s="224">
        <f t="shared" si="1"/>
        <v>0</v>
      </c>
    </row>
    <row r="115" spans="1:11" x14ac:dyDescent="0.25">
      <c r="A115" s="25"/>
      <c r="B115" s="269"/>
      <c r="C115" s="26"/>
      <c r="D115" s="26"/>
      <c r="E115" s="198"/>
      <c r="F115" s="27"/>
      <c r="G115" s="208"/>
      <c r="H115" s="13"/>
      <c r="I115" s="24"/>
      <c r="J115" s="254"/>
      <c r="K115" s="91">
        <f t="shared" si="1"/>
        <v>0</v>
      </c>
    </row>
    <row r="116" spans="1:11" x14ac:dyDescent="0.25">
      <c r="A116" s="25"/>
      <c r="B116" s="269"/>
      <c r="C116" s="255"/>
      <c r="D116" s="255"/>
      <c r="E116" s="198"/>
      <c r="F116" s="27"/>
      <c r="G116" s="208"/>
      <c r="H116" s="13"/>
      <c r="I116" s="24"/>
      <c r="J116" s="254"/>
      <c r="K116" s="91">
        <f t="shared" si="1"/>
        <v>0</v>
      </c>
    </row>
    <row r="117" spans="1:11" x14ac:dyDescent="0.25">
      <c r="A117" s="25"/>
      <c r="B117" s="269"/>
      <c r="C117" s="255"/>
      <c r="D117" s="255"/>
      <c r="E117" s="198"/>
      <c r="F117" s="27"/>
      <c r="G117" s="208"/>
      <c r="H117" s="13"/>
      <c r="I117" s="24"/>
      <c r="J117" s="254"/>
      <c r="K117" s="91">
        <f t="shared" si="1"/>
        <v>0</v>
      </c>
    </row>
    <row r="118" spans="1:11" x14ac:dyDescent="0.25">
      <c r="A118" s="25"/>
      <c r="B118" s="269"/>
      <c r="C118" s="255"/>
      <c r="D118" s="255"/>
      <c r="E118" s="198"/>
      <c r="F118" s="27"/>
      <c r="G118" s="208"/>
      <c r="H118" s="13"/>
      <c r="I118" s="24"/>
      <c r="J118" s="254"/>
      <c r="K118" s="91">
        <f t="shared" si="1"/>
        <v>0</v>
      </c>
    </row>
    <row r="119" spans="1:11" x14ac:dyDescent="0.25">
      <c r="A119" s="25"/>
      <c r="B119" s="269"/>
      <c r="C119" s="255"/>
      <c r="D119" s="255"/>
      <c r="E119" s="198"/>
      <c r="F119" s="27"/>
      <c r="G119" s="208"/>
      <c r="H119" s="13"/>
      <c r="I119" s="24"/>
      <c r="J119" s="254"/>
      <c r="K119" s="91">
        <f t="shared" si="1"/>
        <v>0</v>
      </c>
    </row>
    <row r="120" spans="1:11" x14ac:dyDescent="0.25">
      <c r="A120" s="25"/>
      <c r="B120" s="269"/>
      <c r="C120" s="255"/>
      <c r="D120" s="255"/>
      <c r="E120" s="198"/>
      <c r="F120" s="27"/>
      <c r="G120" s="208"/>
      <c r="H120" s="13"/>
      <c r="I120" s="24"/>
      <c r="J120" s="254"/>
      <c r="K120" s="91">
        <f t="shared" si="1"/>
        <v>0</v>
      </c>
    </row>
    <row r="121" spans="1:11" x14ac:dyDescent="0.25">
      <c r="A121" s="25"/>
      <c r="B121" s="269"/>
      <c r="C121" s="255"/>
      <c r="D121" s="255"/>
      <c r="E121" s="198"/>
      <c r="F121" s="27"/>
      <c r="G121" s="208"/>
      <c r="H121" s="13"/>
      <c r="I121" s="24"/>
      <c r="J121" s="254"/>
      <c r="K121" s="91">
        <f t="shared" si="1"/>
        <v>0</v>
      </c>
    </row>
    <row r="122" spans="1:11" x14ac:dyDescent="0.25">
      <c r="A122" s="25"/>
      <c r="B122" s="269"/>
      <c r="C122" s="255"/>
      <c r="D122" s="255"/>
      <c r="E122" s="198"/>
      <c r="F122" s="27"/>
      <c r="G122" s="208"/>
      <c r="H122" s="13"/>
      <c r="I122" s="24"/>
      <c r="J122" s="254"/>
      <c r="K122" s="91">
        <f t="shared" si="1"/>
        <v>0</v>
      </c>
    </row>
    <row r="123" spans="1:11" x14ac:dyDescent="0.25">
      <c r="A123" s="25"/>
      <c r="B123" s="269"/>
      <c r="C123" s="255"/>
      <c r="D123" s="255"/>
      <c r="E123" s="198"/>
      <c r="F123" s="27"/>
      <c r="G123" s="208"/>
      <c r="H123" s="13"/>
      <c r="I123" s="24"/>
      <c r="J123" s="254"/>
      <c r="K123" s="91">
        <f t="shared" si="1"/>
        <v>0</v>
      </c>
    </row>
    <row r="124" spans="1:11" x14ac:dyDescent="0.25">
      <c r="A124" s="25"/>
      <c r="B124" s="269"/>
      <c r="C124" s="255"/>
      <c r="D124" s="255"/>
      <c r="E124" s="198"/>
      <c r="F124" s="27"/>
      <c r="G124" s="208"/>
      <c r="H124" s="13"/>
      <c r="I124" s="24"/>
      <c r="J124" s="254"/>
      <c r="K124" s="91">
        <f t="shared" si="1"/>
        <v>0</v>
      </c>
    </row>
    <row r="125" spans="1:11" x14ac:dyDescent="0.25">
      <c r="A125" s="25"/>
      <c r="B125" s="269"/>
      <c r="C125" s="255"/>
      <c r="D125" s="255"/>
      <c r="E125" s="198"/>
      <c r="F125" s="27"/>
      <c r="G125" s="208"/>
      <c r="H125" s="13"/>
      <c r="I125" s="24"/>
      <c r="J125" s="254"/>
      <c r="K125" s="91">
        <f t="shared" si="1"/>
        <v>0</v>
      </c>
    </row>
    <row r="126" spans="1:11" x14ac:dyDescent="0.25">
      <c r="A126" s="25"/>
      <c r="B126" s="269"/>
      <c r="C126" s="255"/>
      <c r="D126" s="255"/>
      <c r="E126" s="198"/>
      <c r="F126" s="27"/>
      <c r="G126" s="208"/>
      <c r="H126" s="13"/>
      <c r="I126" s="24"/>
      <c r="J126" s="254"/>
      <c r="K126" s="91">
        <f t="shared" si="1"/>
        <v>0</v>
      </c>
    </row>
    <row r="127" spans="1:11" x14ac:dyDescent="0.25">
      <c r="A127" s="25"/>
      <c r="B127" s="269"/>
      <c r="C127" s="255"/>
      <c r="D127" s="255"/>
      <c r="E127" s="198"/>
      <c r="F127" s="27"/>
      <c r="G127" s="208"/>
      <c r="H127" s="13"/>
      <c r="I127" s="24"/>
      <c r="J127" s="254"/>
      <c r="K127" s="91">
        <f t="shared" si="1"/>
        <v>0</v>
      </c>
    </row>
    <row r="128" spans="1:11" x14ac:dyDescent="0.25">
      <c r="A128" s="25"/>
      <c r="B128" s="269"/>
      <c r="C128" s="255"/>
      <c r="D128" s="255"/>
      <c r="E128" s="198"/>
      <c r="F128" s="27"/>
      <c r="G128" s="208"/>
      <c r="H128" s="13"/>
      <c r="I128" s="24"/>
      <c r="J128" s="254"/>
      <c r="K128" s="91">
        <f t="shared" si="1"/>
        <v>0</v>
      </c>
    </row>
    <row r="129" spans="1:11" x14ac:dyDescent="0.25">
      <c r="A129" s="25"/>
      <c r="B129" s="269"/>
      <c r="C129" s="255"/>
      <c r="D129" s="255"/>
      <c r="E129" s="198"/>
      <c r="F129" s="27"/>
      <c r="G129" s="208"/>
      <c r="H129" s="13"/>
      <c r="I129" s="24"/>
      <c r="J129" s="254"/>
      <c r="K129" s="91">
        <f t="shared" si="1"/>
        <v>0</v>
      </c>
    </row>
    <row r="130" spans="1:11" x14ac:dyDescent="0.25">
      <c r="A130" s="25"/>
      <c r="B130" s="269"/>
      <c r="C130" s="255"/>
      <c r="D130" s="255"/>
      <c r="E130" s="198"/>
      <c r="F130" s="27"/>
      <c r="G130" s="208"/>
      <c r="H130" s="13"/>
      <c r="I130" s="24"/>
      <c r="J130" s="254"/>
      <c r="K130" s="91">
        <f t="shared" si="1"/>
        <v>0</v>
      </c>
    </row>
    <row r="131" spans="1:11" x14ac:dyDescent="0.25">
      <c r="A131" s="25"/>
      <c r="B131" s="269"/>
      <c r="C131" s="255"/>
      <c r="D131" s="255"/>
      <c r="E131" s="198"/>
      <c r="F131" s="27"/>
      <c r="G131" s="208"/>
      <c r="H131" s="13"/>
      <c r="I131" s="24"/>
      <c r="J131" s="254"/>
      <c r="K131" s="91">
        <f t="shared" si="1"/>
        <v>0</v>
      </c>
    </row>
    <row r="132" spans="1:11" x14ac:dyDescent="0.25">
      <c r="A132" s="25"/>
      <c r="B132" s="269"/>
      <c r="C132" s="255"/>
      <c r="D132" s="255"/>
      <c r="E132" s="198"/>
      <c r="F132" s="27"/>
      <c r="G132" s="208"/>
      <c r="H132" s="13"/>
      <c r="I132" s="24"/>
      <c r="J132" s="254"/>
      <c r="K132" s="91">
        <f t="shared" si="1"/>
        <v>0</v>
      </c>
    </row>
    <row r="133" spans="1:11" x14ac:dyDescent="0.25">
      <c r="A133" s="25"/>
      <c r="B133" s="269"/>
      <c r="C133" s="255"/>
      <c r="D133" s="255"/>
      <c r="E133" s="198"/>
      <c r="F133" s="27"/>
      <c r="G133" s="208"/>
      <c r="H133" s="13"/>
      <c r="I133" s="24"/>
      <c r="J133" s="254"/>
      <c r="K133" s="91">
        <f t="shared" si="1"/>
        <v>0</v>
      </c>
    </row>
    <row r="134" spans="1:11" x14ac:dyDescent="0.25">
      <c r="A134" s="25"/>
      <c r="B134" s="269"/>
      <c r="C134" s="255"/>
      <c r="D134" s="255"/>
      <c r="E134" s="198"/>
      <c r="F134" s="27"/>
      <c r="G134" s="208"/>
      <c r="H134" s="13"/>
      <c r="I134" s="24"/>
      <c r="J134" s="254"/>
      <c r="K134" s="91">
        <f t="shared" si="1"/>
        <v>0</v>
      </c>
    </row>
    <row r="135" spans="1:11" x14ac:dyDescent="0.25">
      <c r="A135" s="25"/>
      <c r="B135" s="269"/>
      <c r="C135" s="255"/>
      <c r="D135" s="255"/>
      <c r="E135" s="198"/>
      <c r="F135" s="27"/>
      <c r="G135" s="208"/>
      <c r="H135" s="13"/>
      <c r="I135" s="24"/>
      <c r="J135" s="254"/>
      <c r="K135" s="91">
        <f t="shared" si="1"/>
        <v>0</v>
      </c>
    </row>
    <row r="136" spans="1:11" x14ac:dyDescent="0.25">
      <c r="A136" s="25"/>
      <c r="B136" s="269"/>
      <c r="C136" s="255"/>
      <c r="D136" s="255"/>
      <c r="E136" s="198"/>
      <c r="F136" s="27"/>
      <c r="G136" s="208"/>
      <c r="H136" s="13"/>
      <c r="I136" s="24"/>
      <c r="J136" s="254"/>
      <c r="K136" s="91">
        <f t="shared" si="1"/>
        <v>0</v>
      </c>
    </row>
    <row r="137" spans="1:11" x14ac:dyDescent="0.25">
      <c r="A137" s="25"/>
      <c r="B137" s="269"/>
      <c r="C137" s="255"/>
      <c r="D137" s="255"/>
      <c r="E137" s="198"/>
      <c r="F137" s="27"/>
      <c r="G137" s="208"/>
      <c r="H137" s="13"/>
      <c r="I137" s="24"/>
      <c r="J137" s="254"/>
      <c r="K137" s="91">
        <f t="shared" si="1"/>
        <v>0</v>
      </c>
    </row>
    <row r="138" spans="1:11" x14ac:dyDescent="0.25">
      <c r="A138" s="25"/>
      <c r="B138" s="269"/>
      <c r="C138" s="255"/>
      <c r="D138" s="255"/>
      <c r="E138" s="198"/>
      <c r="F138" s="27"/>
      <c r="G138" s="208"/>
      <c r="H138" s="13"/>
      <c r="I138" s="24"/>
      <c r="J138" s="254"/>
      <c r="K138" s="91">
        <f t="shared" si="1"/>
        <v>0</v>
      </c>
    </row>
    <row r="139" spans="1:11" x14ac:dyDescent="0.25">
      <c r="A139" s="25"/>
      <c r="B139" s="269"/>
      <c r="C139" s="255"/>
      <c r="D139" s="255"/>
      <c r="E139" s="198"/>
      <c r="F139" s="27"/>
      <c r="G139" s="208"/>
      <c r="H139" s="13"/>
      <c r="I139" s="24"/>
      <c r="J139" s="254"/>
      <c r="K139" s="91">
        <f t="shared" si="1"/>
        <v>0</v>
      </c>
    </row>
    <row r="140" spans="1:11" x14ac:dyDescent="0.25">
      <c r="A140" s="25"/>
      <c r="B140" s="269"/>
      <c r="C140" s="255"/>
      <c r="D140" s="255"/>
      <c r="E140" s="198"/>
      <c r="F140" s="27"/>
      <c r="G140" s="208"/>
      <c r="H140" s="13"/>
      <c r="I140" s="24"/>
      <c r="J140" s="254"/>
      <c r="K140" s="91">
        <f t="shared" si="1"/>
        <v>0</v>
      </c>
    </row>
    <row r="141" spans="1:11" x14ac:dyDescent="0.25">
      <c r="A141" s="25"/>
      <c r="B141" s="269"/>
      <c r="C141" s="255"/>
      <c r="D141" s="255"/>
      <c r="E141" s="198"/>
      <c r="F141" s="27"/>
      <c r="G141" s="208"/>
      <c r="H141" s="13"/>
      <c r="I141" s="24"/>
      <c r="J141" s="254"/>
      <c r="K141" s="91">
        <f t="shared" si="1"/>
        <v>0</v>
      </c>
    </row>
    <row r="142" spans="1:11" x14ac:dyDescent="0.25">
      <c r="A142" s="25"/>
      <c r="B142" s="269"/>
      <c r="C142" s="255"/>
      <c r="D142" s="255"/>
      <c r="E142" s="198"/>
      <c r="F142" s="27"/>
      <c r="G142" s="208"/>
      <c r="H142" s="13"/>
      <c r="I142" s="24"/>
      <c r="J142" s="254"/>
      <c r="K142" s="91">
        <f t="shared" si="1"/>
        <v>0</v>
      </c>
    </row>
    <row r="143" spans="1:11" x14ac:dyDescent="0.25">
      <c r="A143" s="25"/>
      <c r="B143" s="269"/>
      <c r="C143" s="255"/>
      <c r="D143" s="255"/>
      <c r="E143" s="198"/>
      <c r="F143" s="27"/>
      <c r="G143" s="208"/>
      <c r="H143" s="13"/>
      <c r="I143" s="24"/>
      <c r="J143" s="254"/>
      <c r="K143" s="91">
        <f t="shared" si="1"/>
        <v>0</v>
      </c>
    </row>
    <row r="144" spans="1:11" x14ac:dyDescent="0.25">
      <c r="A144" s="25"/>
      <c r="B144" s="269"/>
      <c r="C144" s="255"/>
      <c r="D144" s="255"/>
      <c r="E144" s="198"/>
      <c r="F144" s="27"/>
      <c r="G144" s="208"/>
      <c r="H144" s="13"/>
      <c r="I144" s="24"/>
      <c r="J144" s="254"/>
      <c r="K144" s="91">
        <f t="shared" si="1"/>
        <v>0</v>
      </c>
    </row>
    <row r="145" spans="1:11" x14ac:dyDescent="0.25">
      <c r="A145" s="25"/>
      <c r="B145" s="269"/>
      <c r="C145" s="255"/>
      <c r="D145" s="255"/>
      <c r="E145" s="198"/>
      <c r="F145" s="27"/>
      <c r="G145" s="208"/>
      <c r="H145" s="13"/>
      <c r="I145" s="24"/>
      <c r="J145" s="254"/>
      <c r="K145" s="91">
        <f t="shared" si="1"/>
        <v>0</v>
      </c>
    </row>
    <row r="146" spans="1:11" x14ac:dyDescent="0.25">
      <c r="A146" s="25"/>
      <c r="B146" s="269"/>
      <c r="C146" s="255"/>
      <c r="D146" s="255"/>
      <c r="E146" s="198"/>
      <c r="F146" s="27"/>
      <c r="G146" s="208"/>
      <c r="H146" s="13"/>
      <c r="I146" s="24"/>
      <c r="J146" s="254"/>
      <c r="K146" s="91">
        <f t="shared" si="1"/>
        <v>0</v>
      </c>
    </row>
    <row r="147" spans="1:11" x14ac:dyDescent="0.25">
      <c r="A147" s="25"/>
      <c r="B147" s="269"/>
      <c r="C147" s="255"/>
      <c r="D147" s="255"/>
      <c r="E147" s="198"/>
      <c r="F147" s="27"/>
      <c r="G147" s="208"/>
      <c r="H147" s="13"/>
      <c r="I147" s="24"/>
      <c r="J147" s="254"/>
      <c r="K147" s="91">
        <f t="shared" si="1"/>
        <v>0</v>
      </c>
    </row>
    <row r="148" spans="1:11" x14ac:dyDescent="0.25">
      <c r="A148" s="25"/>
      <c r="B148" s="269"/>
      <c r="C148" s="255"/>
      <c r="D148" s="255"/>
      <c r="E148" s="198"/>
      <c r="F148" s="27"/>
      <c r="G148" s="208"/>
      <c r="H148" s="13"/>
      <c r="I148" s="24"/>
      <c r="J148" s="254"/>
      <c r="K148" s="91">
        <f t="shared" si="1"/>
        <v>0</v>
      </c>
    </row>
    <row r="149" spans="1:11" x14ac:dyDescent="0.25">
      <c r="A149" s="25"/>
      <c r="B149" s="269"/>
      <c r="C149" s="255"/>
      <c r="D149" s="255"/>
      <c r="E149" s="198"/>
      <c r="F149" s="27"/>
      <c r="G149" s="208"/>
      <c r="H149" s="13"/>
      <c r="I149" s="24"/>
      <c r="J149" s="254"/>
      <c r="K149" s="91">
        <f t="shared" si="1"/>
        <v>0</v>
      </c>
    </row>
    <row r="150" spans="1:11" x14ac:dyDescent="0.25">
      <c r="A150" s="25"/>
      <c r="B150" s="269"/>
      <c r="C150" s="255"/>
      <c r="D150" s="255"/>
      <c r="E150" s="198"/>
      <c r="F150" s="27"/>
      <c r="G150" s="208"/>
      <c r="H150" s="13"/>
      <c r="I150" s="24"/>
      <c r="J150" s="254"/>
      <c r="K150" s="91">
        <f t="shared" si="1"/>
        <v>0</v>
      </c>
    </row>
    <row r="151" spans="1:11" x14ac:dyDescent="0.25">
      <c r="A151" s="25"/>
      <c r="B151" s="269"/>
      <c r="C151" s="255"/>
      <c r="D151" s="255"/>
      <c r="E151" s="198"/>
      <c r="F151" s="27"/>
      <c r="G151" s="208"/>
      <c r="H151" s="13"/>
      <c r="I151" s="24"/>
      <c r="J151" s="254"/>
      <c r="K151" s="91">
        <f t="shared" si="1"/>
        <v>0</v>
      </c>
    </row>
    <row r="152" spans="1:11" x14ac:dyDescent="0.25">
      <c r="A152" s="25"/>
      <c r="B152" s="269"/>
      <c r="C152" s="255"/>
      <c r="D152" s="255"/>
      <c r="E152" s="198"/>
      <c r="F152" s="27"/>
      <c r="G152" s="208"/>
      <c r="H152" s="13"/>
      <c r="I152" s="24"/>
      <c r="J152" s="254"/>
      <c r="K152" s="91">
        <f t="shared" si="1"/>
        <v>0</v>
      </c>
    </row>
    <row r="153" spans="1:11" x14ac:dyDescent="0.25">
      <c r="A153" s="25"/>
      <c r="B153" s="269"/>
      <c r="C153" s="255"/>
      <c r="D153" s="255"/>
      <c r="E153" s="198"/>
      <c r="F153" s="27"/>
      <c r="G153" s="208"/>
      <c r="H153" s="13"/>
      <c r="I153" s="24"/>
      <c r="J153" s="254"/>
      <c r="K153" s="91">
        <f t="shared" si="1"/>
        <v>0</v>
      </c>
    </row>
    <row r="154" spans="1:11" x14ac:dyDescent="0.25">
      <c r="A154" s="25"/>
      <c r="B154" s="269"/>
      <c r="C154" s="255"/>
      <c r="D154" s="255"/>
      <c r="E154" s="198"/>
      <c r="F154" s="27"/>
      <c r="G154" s="208"/>
      <c r="H154" s="13"/>
      <c r="I154" s="24"/>
      <c r="J154" s="254"/>
      <c r="K154" s="91">
        <f t="shared" si="1"/>
        <v>0</v>
      </c>
    </row>
    <row r="155" spans="1:11" x14ac:dyDescent="0.25">
      <c r="A155" s="25"/>
      <c r="B155" s="269"/>
      <c r="C155" s="255"/>
      <c r="D155" s="255"/>
      <c r="E155" s="198"/>
      <c r="F155" s="27"/>
      <c r="G155" s="208"/>
      <c r="H155" s="13"/>
      <c r="I155" s="24"/>
      <c r="J155" s="254"/>
      <c r="K155" s="91">
        <f t="shared" si="1"/>
        <v>0</v>
      </c>
    </row>
    <row r="156" spans="1:11" x14ac:dyDescent="0.25">
      <c r="A156" s="25"/>
      <c r="B156" s="269"/>
      <c r="C156" s="255"/>
      <c r="D156" s="255"/>
      <c r="E156" s="198"/>
      <c r="F156" s="27"/>
      <c r="G156" s="208"/>
      <c r="H156" s="13"/>
      <c r="I156" s="24"/>
      <c r="J156" s="254"/>
      <c r="K156" s="91">
        <f t="shared" si="1"/>
        <v>0</v>
      </c>
    </row>
    <row r="157" spans="1:11" x14ac:dyDescent="0.25">
      <c r="A157" s="25"/>
      <c r="B157" s="269"/>
      <c r="C157" s="255"/>
      <c r="D157" s="255"/>
      <c r="E157" s="198"/>
      <c r="F157" s="27"/>
      <c r="G157" s="208"/>
      <c r="H157" s="13"/>
      <c r="I157" s="24"/>
      <c r="J157" s="254"/>
      <c r="K157" s="91">
        <f t="shared" si="1"/>
        <v>0</v>
      </c>
    </row>
    <row r="158" spans="1:11" x14ac:dyDescent="0.25">
      <c r="A158" s="25"/>
      <c r="B158" s="269"/>
      <c r="C158" s="255"/>
      <c r="D158" s="255"/>
      <c r="E158" s="198"/>
      <c r="F158" s="27"/>
      <c r="G158" s="208"/>
      <c r="H158" s="13"/>
      <c r="I158" s="24"/>
      <c r="J158" s="254"/>
      <c r="K158" s="91">
        <f t="shared" si="1"/>
        <v>0</v>
      </c>
    </row>
    <row r="159" spans="1:11" x14ac:dyDescent="0.25">
      <c r="A159" s="25"/>
      <c r="B159" s="269"/>
      <c r="C159" s="255"/>
      <c r="D159" s="255"/>
      <c r="E159" s="198"/>
      <c r="F159" s="27"/>
      <c r="G159" s="208"/>
      <c r="H159" s="13"/>
      <c r="I159" s="24"/>
      <c r="J159" s="254"/>
      <c r="K159" s="91">
        <f t="shared" si="1"/>
        <v>0</v>
      </c>
    </row>
    <row r="160" spans="1:11" x14ac:dyDescent="0.25">
      <c r="A160" s="25"/>
      <c r="B160" s="269"/>
      <c r="C160" s="255"/>
      <c r="D160" s="255"/>
      <c r="E160" s="198"/>
      <c r="F160" s="27"/>
      <c r="G160" s="208"/>
      <c r="H160" s="13"/>
      <c r="I160" s="24"/>
      <c r="J160" s="254"/>
      <c r="K160" s="91">
        <f t="shared" si="1"/>
        <v>0</v>
      </c>
    </row>
    <row r="161" spans="1:11" x14ac:dyDescent="0.25">
      <c r="A161" s="25"/>
      <c r="B161" s="269"/>
      <c r="C161" s="255"/>
      <c r="D161" s="255"/>
      <c r="E161" s="198"/>
      <c r="F161" s="27"/>
      <c r="G161" s="208"/>
      <c r="H161" s="13"/>
      <c r="I161" s="24"/>
      <c r="J161" s="254"/>
      <c r="K161" s="91">
        <f t="shared" si="1"/>
        <v>0</v>
      </c>
    </row>
    <row r="162" spans="1:11" x14ac:dyDescent="0.25">
      <c r="A162" s="25"/>
      <c r="B162" s="269"/>
      <c r="C162" s="255"/>
      <c r="D162" s="255"/>
      <c r="E162" s="198"/>
      <c r="F162" s="27"/>
      <c r="G162" s="208"/>
      <c r="H162" s="13"/>
      <c r="I162" s="24"/>
      <c r="J162" s="254"/>
      <c r="K162" s="91">
        <f t="shared" si="1"/>
        <v>0</v>
      </c>
    </row>
    <row r="163" spans="1:11" x14ac:dyDescent="0.25">
      <c r="A163" s="25"/>
      <c r="B163" s="269"/>
      <c r="C163" s="255"/>
      <c r="D163" s="255"/>
      <c r="E163" s="198"/>
      <c r="F163" s="27"/>
      <c r="G163" s="208"/>
      <c r="H163" s="13"/>
      <c r="I163" s="24"/>
      <c r="J163" s="254"/>
      <c r="K163" s="91">
        <f t="shared" si="1"/>
        <v>0</v>
      </c>
    </row>
    <row r="164" spans="1:11" x14ac:dyDescent="0.25">
      <c r="A164" s="25"/>
      <c r="B164" s="269"/>
      <c r="C164" s="255"/>
      <c r="D164" s="255"/>
      <c r="E164" s="198"/>
      <c r="F164" s="27"/>
      <c r="G164" s="208"/>
      <c r="H164" s="13"/>
      <c r="I164" s="24"/>
      <c r="J164" s="254"/>
      <c r="K164" s="91">
        <f t="shared" si="1"/>
        <v>0</v>
      </c>
    </row>
    <row r="165" spans="1:11" x14ac:dyDescent="0.25">
      <c r="A165" s="25"/>
      <c r="B165" s="269"/>
      <c r="C165" s="255"/>
      <c r="D165" s="255"/>
      <c r="E165" s="198"/>
      <c r="F165" s="27"/>
      <c r="G165" s="208"/>
      <c r="H165" s="13"/>
      <c r="I165" s="24"/>
      <c r="J165" s="254"/>
      <c r="K165" s="91">
        <f t="shared" si="1"/>
        <v>0</v>
      </c>
    </row>
    <row r="166" spans="1:11" x14ac:dyDescent="0.25">
      <c r="A166" s="25"/>
      <c r="B166" s="269"/>
      <c r="C166" s="255"/>
      <c r="D166" s="255"/>
      <c r="E166" s="198"/>
      <c r="F166" s="27"/>
      <c r="G166" s="208"/>
      <c r="H166" s="13"/>
      <c r="I166" s="24"/>
      <c r="J166" s="254"/>
      <c r="K166" s="91">
        <f t="shared" si="1"/>
        <v>0</v>
      </c>
    </row>
    <row r="167" spans="1:11" x14ac:dyDescent="0.25">
      <c r="A167" s="25"/>
      <c r="B167" s="269"/>
      <c r="C167" s="255"/>
      <c r="D167" s="255"/>
      <c r="E167" s="198"/>
      <c r="F167" s="27"/>
      <c r="G167" s="208"/>
      <c r="H167" s="13"/>
      <c r="I167" s="24"/>
      <c r="J167" s="254"/>
      <c r="K167" s="91">
        <f t="shared" si="1"/>
        <v>0</v>
      </c>
    </row>
    <row r="168" spans="1:11" x14ac:dyDescent="0.25">
      <c r="A168" s="25"/>
      <c r="B168" s="269"/>
      <c r="C168" s="255"/>
      <c r="D168" s="255"/>
      <c r="E168" s="198"/>
      <c r="F168" s="27"/>
      <c r="G168" s="208"/>
      <c r="H168" s="13"/>
      <c r="I168" s="24"/>
      <c r="J168" s="254"/>
      <c r="K168" s="91">
        <f t="shared" si="1"/>
        <v>0</v>
      </c>
    </row>
    <row r="169" spans="1:11" x14ac:dyDescent="0.25">
      <c r="A169" s="25"/>
      <c r="B169" s="269"/>
      <c r="C169" s="255"/>
      <c r="D169" s="255"/>
      <c r="E169" s="198"/>
      <c r="F169" s="27"/>
      <c r="G169" s="208"/>
      <c r="H169" s="13"/>
      <c r="I169" s="24"/>
      <c r="J169" s="254"/>
      <c r="K169" s="91">
        <f t="shared" si="1"/>
        <v>0</v>
      </c>
    </row>
    <row r="170" spans="1:11" x14ac:dyDescent="0.25">
      <c r="A170" s="25"/>
      <c r="B170" s="269"/>
      <c r="C170" s="255"/>
      <c r="D170" s="255"/>
      <c r="E170" s="198"/>
      <c r="F170" s="27"/>
      <c r="G170" s="208"/>
      <c r="H170" s="13"/>
      <c r="I170" s="24"/>
      <c r="J170" s="254"/>
      <c r="K170" s="91">
        <f t="shared" si="1"/>
        <v>0</v>
      </c>
    </row>
    <row r="171" spans="1:11" x14ac:dyDescent="0.25">
      <c r="A171" s="25"/>
      <c r="B171" s="269"/>
      <c r="C171" s="255"/>
      <c r="D171" s="255"/>
      <c r="E171" s="198"/>
      <c r="F171" s="27"/>
      <c r="G171" s="208"/>
      <c r="H171" s="13"/>
      <c r="I171" s="24"/>
      <c r="J171" s="254"/>
      <c r="K171" s="91">
        <f t="shared" si="1"/>
        <v>0</v>
      </c>
    </row>
    <row r="172" spans="1:11" x14ac:dyDescent="0.25">
      <c r="A172" s="25"/>
      <c r="B172" s="269"/>
      <c r="C172" s="255"/>
      <c r="D172" s="255"/>
      <c r="E172" s="198"/>
      <c r="F172" s="27"/>
      <c r="G172" s="208"/>
      <c r="H172" s="13"/>
      <c r="I172" s="24"/>
      <c r="J172" s="254"/>
      <c r="K172" s="91">
        <f t="shared" si="1"/>
        <v>0</v>
      </c>
    </row>
    <row r="173" spans="1:11" x14ac:dyDescent="0.25">
      <c r="A173" s="25"/>
      <c r="B173" s="269"/>
      <c r="C173" s="255"/>
      <c r="D173" s="255"/>
      <c r="E173" s="198"/>
      <c r="F173" s="27"/>
      <c r="G173" s="208"/>
      <c r="H173" s="13"/>
      <c r="I173" s="24"/>
      <c r="J173" s="254"/>
      <c r="K173" s="91">
        <f t="shared" si="1"/>
        <v>0</v>
      </c>
    </row>
    <row r="174" spans="1:11" x14ac:dyDescent="0.25">
      <c r="A174" s="25"/>
      <c r="B174" s="269"/>
      <c r="C174" s="255"/>
      <c r="D174" s="255"/>
      <c r="E174" s="198"/>
      <c r="F174" s="27"/>
      <c r="G174" s="208"/>
      <c r="H174" s="13"/>
      <c r="I174" s="24"/>
      <c r="J174" s="254"/>
      <c r="K174" s="91">
        <f t="shared" si="1"/>
        <v>0</v>
      </c>
    </row>
    <row r="175" spans="1:11" x14ac:dyDescent="0.25">
      <c r="A175" s="25"/>
      <c r="B175" s="269"/>
      <c r="C175" s="255"/>
      <c r="D175" s="255"/>
      <c r="E175" s="198"/>
      <c r="F175" s="27"/>
      <c r="G175" s="208"/>
      <c r="H175" s="13"/>
      <c r="I175" s="24"/>
      <c r="J175" s="254"/>
      <c r="K175" s="91">
        <f t="shared" si="1"/>
        <v>0</v>
      </c>
    </row>
    <row r="176" spans="1:11" x14ac:dyDescent="0.25">
      <c r="A176" s="25"/>
      <c r="B176" s="269"/>
      <c r="C176" s="255"/>
      <c r="D176" s="255"/>
      <c r="E176" s="198"/>
      <c r="F176" s="27"/>
      <c r="G176" s="208"/>
      <c r="H176" s="13"/>
      <c r="I176" s="24"/>
      <c r="J176" s="254"/>
      <c r="K176" s="91">
        <f t="shared" si="1"/>
        <v>0</v>
      </c>
    </row>
    <row r="177" spans="1:11" x14ac:dyDescent="0.25">
      <c r="A177" s="25"/>
      <c r="B177" s="269"/>
      <c r="C177" s="255"/>
      <c r="D177" s="255"/>
      <c r="E177" s="198"/>
      <c r="F177" s="27"/>
      <c r="G177" s="208"/>
      <c r="H177" s="13"/>
      <c r="I177" s="24"/>
      <c r="J177" s="254"/>
      <c r="K177" s="91">
        <f t="shared" si="1"/>
        <v>0</v>
      </c>
    </row>
    <row r="178" spans="1:11" x14ac:dyDescent="0.25">
      <c r="A178" s="25"/>
      <c r="B178" s="269"/>
      <c r="C178" s="255"/>
      <c r="D178" s="255"/>
      <c r="E178" s="198"/>
      <c r="F178" s="27"/>
      <c r="G178" s="208"/>
      <c r="H178" s="13"/>
      <c r="I178" s="24"/>
      <c r="J178" s="254"/>
      <c r="K178" s="91">
        <f t="shared" si="1"/>
        <v>0</v>
      </c>
    </row>
    <row r="179" spans="1:11" x14ac:dyDescent="0.25">
      <c r="A179" s="25"/>
      <c r="B179" s="269"/>
      <c r="C179" s="255"/>
      <c r="D179" s="255"/>
      <c r="E179" s="198"/>
      <c r="F179" s="27"/>
      <c r="G179" s="208"/>
      <c r="H179" s="13"/>
      <c r="I179" s="24"/>
      <c r="J179" s="254"/>
      <c r="K179" s="91">
        <f t="shared" si="1"/>
        <v>0</v>
      </c>
    </row>
    <row r="180" spans="1:11" x14ac:dyDescent="0.25">
      <c r="A180" s="25"/>
      <c r="B180" s="269"/>
      <c r="C180" s="255"/>
      <c r="D180" s="255"/>
      <c r="E180" s="198"/>
      <c r="F180" s="27"/>
      <c r="G180" s="208"/>
      <c r="H180" s="13"/>
      <c r="I180" s="24"/>
      <c r="J180" s="254"/>
      <c r="K180" s="91">
        <f t="shared" si="1"/>
        <v>0</v>
      </c>
    </row>
    <row r="181" spans="1:11" x14ac:dyDescent="0.25">
      <c r="A181" s="25"/>
      <c r="B181" s="269"/>
      <c r="C181" s="255"/>
      <c r="D181" s="255"/>
      <c r="E181" s="198"/>
      <c r="F181" s="27"/>
      <c r="G181" s="208"/>
      <c r="H181" s="13"/>
      <c r="I181" s="24"/>
      <c r="J181" s="254"/>
      <c r="K181" s="91">
        <f t="shared" si="1"/>
        <v>0</v>
      </c>
    </row>
    <row r="182" spans="1:11" x14ac:dyDescent="0.25">
      <c r="A182" s="25"/>
      <c r="B182" s="269"/>
      <c r="C182" s="255"/>
      <c r="D182" s="255"/>
      <c r="E182" s="198"/>
      <c r="F182" s="27"/>
      <c r="G182" s="208"/>
      <c r="H182" s="13"/>
      <c r="I182" s="24"/>
      <c r="J182" s="254"/>
      <c r="K182" s="91">
        <f t="shared" si="1"/>
        <v>0</v>
      </c>
    </row>
    <row r="183" spans="1:11" x14ac:dyDescent="0.25">
      <c r="A183" s="25"/>
      <c r="B183" s="269"/>
      <c r="C183" s="255"/>
      <c r="D183" s="255"/>
      <c r="E183" s="198"/>
      <c r="F183" s="27"/>
      <c r="G183" s="208"/>
      <c r="H183" s="13"/>
      <c r="I183" s="24"/>
      <c r="J183" s="254"/>
      <c r="K183" s="91">
        <f t="shared" si="1"/>
        <v>0</v>
      </c>
    </row>
    <row r="184" spans="1:11" x14ac:dyDescent="0.25">
      <c r="A184" s="25"/>
      <c r="B184" s="269"/>
      <c r="C184" s="255"/>
      <c r="D184" s="255"/>
      <c r="E184" s="198"/>
      <c r="F184" s="27"/>
      <c r="G184" s="208"/>
      <c r="H184" s="13"/>
      <c r="I184" s="24"/>
      <c r="J184" s="254"/>
      <c r="K184" s="91">
        <f t="shared" si="1"/>
        <v>0</v>
      </c>
    </row>
    <row r="185" spans="1:11" x14ac:dyDescent="0.25">
      <c r="A185" s="25"/>
      <c r="B185" s="269"/>
      <c r="C185" s="255"/>
      <c r="D185" s="255"/>
      <c r="E185" s="198"/>
      <c r="F185" s="27"/>
      <c r="G185" s="208"/>
      <c r="H185" s="13"/>
      <c r="I185" s="24"/>
      <c r="J185" s="254"/>
      <c r="K185" s="91">
        <f t="shared" si="1"/>
        <v>0</v>
      </c>
    </row>
    <row r="186" spans="1:11" x14ac:dyDescent="0.25">
      <c r="A186" s="25"/>
      <c r="B186" s="269"/>
      <c r="C186" s="255"/>
      <c r="D186" s="255"/>
      <c r="E186" s="198"/>
      <c r="F186" s="27"/>
      <c r="G186" s="208"/>
      <c r="H186" s="13"/>
      <c r="I186" s="24"/>
      <c r="J186" s="254"/>
      <c r="K186" s="91">
        <f t="shared" si="1"/>
        <v>0</v>
      </c>
    </row>
    <row r="187" spans="1:11" x14ac:dyDescent="0.25">
      <c r="A187" s="25"/>
      <c r="B187" s="269"/>
      <c r="C187" s="255"/>
      <c r="D187" s="255"/>
      <c r="E187" s="198"/>
      <c r="F187" s="27"/>
      <c r="G187" s="208"/>
      <c r="H187" s="13"/>
      <c r="I187" s="24"/>
      <c r="J187" s="254"/>
      <c r="K187" s="91">
        <f t="shared" si="1"/>
        <v>0</v>
      </c>
    </row>
    <row r="188" spans="1:11" x14ac:dyDescent="0.25">
      <c r="A188" s="25"/>
      <c r="B188" s="269"/>
      <c r="C188" s="255"/>
      <c r="D188" s="255"/>
      <c r="E188" s="198"/>
      <c r="F188" s="27"/>
      <c r="G188" s="208"/>
      <c r="H188" s="13"/>
      <c r="I188" s="24"/>
      <c r="J188" s="254"/>
      <c r="K188" s="91">
        <f t="shared" si="1"/>
        <v>0</v>
      </c>
    </row>
    <row r="189" spans="1:11" x14ac:dyDescent="0.25">
      <c r="A189" s="25"/>
      <c r="B189" s="269"/>
      <c r="C189" s="255"/>
      <c r="D189" s="255"/>
      <c r="E189" s="198"/>
      <c r="F189" s="27"/>
      <c r="G189" s="208"/>
      <c r="H189" s="13"/>
      <c r="I189" s="24"/>
      <c r="J189" s="254"/>
      <c r="K189" s="91">
        <f t="shared" si="1"/>
        <v>0</v>
      </c>
    </row>
    <row r="190" spans="1:11" x14ac:dyDescent="0.25">
      <c r="A190" s="25"/>
      <c r="B190" s="269"/>
      <c r="C190" s="255"/>
      <c r="D190" s="255"/>
      <c r="E190" s="198"/>
      <c r="F190" s="27"/>
      <c r="G190" s="208"/>
      <c r="H190" s="13"/>
      <c r="I190" s="24"/>
      <c r="J190" s="254"/>
      <c r="K190" s="91">
        <f t="shared" si="1"/>
        <v>0</v>
      </c>
    </row>
    <row r="191" spans="1:11" x14ac:dyDescent="0.25">
      <c r="A191" s="25"/>
      <c r="B191" s="269"/>
      <c r="C191" s="255"/>
      <c r="D191" s="255"/>
      <c r="E191" s="198"/>
      <c r="F191" s="27"/>
      <c r="G191" s="208"/>
      <c r="H191" s="13"/>
      <c r="I191" s="24"/>
      <c r="J191" s="254"/>
      <c r="K191" s="91">
        <f t="shared" si="1"/>
        <v>0</v>
      </c>
    </row>
    <row r="192" spans="1:11" x14ac:dyDescent="0.25">
      <c r="A192" s="25"/>
      <c r="B192" s="269"/>
      <c r="C192" s="255"/>
      <c r="D192" s="255"/>
      <c r="E192" s="198"/>
      <c r="F192" s="27"/>
      <c r="G192" s="208"/>
      <c r="H192" s="13"/>
      <c r="I192" s="24"/>
      <c r="J192" s="254"/>
      <c r="K192" s="91">
        <f t="shared" si="1"/>
        <v>0</v>
      </c>
    </row>
    <row r="193" spans="1:11" x14ac:dyDescent="0.25">
      <c r="A193" s="25"/>
      <c r="B193" s="269"/>
      <c r="C193" s="255"/>
      <c r="D193" s="255"/>
      <c r="E193" s="198"/>
      <c r="F193" s="27"/>
      <c r="G193" s="208"/>
      <c r="H193" s="13"/>
      <c r="I193" s="24"/>
      <c r="J193" s="254"/>
      <c r="K193" s="91">
        <f t="shared" si="1"/>
        <v>0</v>
      </c>
    </row>
    <row r="194" spans="1:11" x14ac:dyDescent="0.25">
      <c r="A194" s="25"/>
      <c r="B194" s="269"/>
      <c r="C194" s="255"/>
      <c r="D194" s="255"/>
      <c r="E194" s="198"/>
      <c r="F194" s="27"/>
      <c r="G194" s="208"/>
      <c r="H194" s="13"/>
      <c r="I194" s="24"/>
      <c r="J194" s="254"/>
      <c r="K194" s="91">
        <f t="shared" si="1"/>
        <v>0</v>
      </c>
    </row>
    <row r="195" spans="1:11" x14ac:dyDescent="0.25">
      <c r="A195" s="25"/>
      <c r="B195" s="269"/>
      <c r="C195" s="255"/>
      <c r="D195" s="255"/>
      <c r="E195" s="198"/>
      <c r="F195" s="27"/>
      <c r="G195" s="208"/>
      <c r="H195" s="13"/>
      <c r="I195" s="24"/>
      <c r="J195" s="254"/>
      <c r="K195" s="91">
        <f t="shared" si="1"/>
        <v>0</v>
      </c>
    </row>
    <row r="196" spans="1:11" x14ac:dyDescent="0.25">
      <c r="A196" s="25"/>
      <c r="B196" s="269"/>
      <c r="C196" s="255"/>
      <c r="D196" s="255"/>
      <c r="E196" s="198"/>
      <c r="F196" s="27"/>
      <c r="G196" s="208"/>
      <c r="H196" s="13"/>
      <c r="I196" s="24"/>
      <c r="J196" s="254"/>
      <c r="K196" s="91">
        <f t="shared" si="1"/>
        <v>0</v>
      </c>
    </row>
    <row r="197" spans="1:11" x14ac:dyDescent="0.25">
      <c r="A197" s="25"/>
      <c r="B197" s="269"/>
      <c r="C197" s="255"/>
      <c r="D197" s="255"/>
      <c r="E197" s="198"/>
      <c r="F197" s="27"/>
      <c r="G197" s="208"/>
      <c r="H197" s="13"/>
      <c r="I197" s="24"/>
      <c r="J197" s="254"/>
      <c r="K197" s="91">
        <f t="shared" si="1"/>
        <v>0</v>
      </c>
    </row>
    <row r="198" spans="1:11" x14ac:dyDescent="0.25">
      <c r="A198" s="25"/>
      <c r="B198" s="269"/>
      <c r="C198" s="255"/>
      <c r="D198" s="255"/>
      <c r="E198" s="198"/>
      <c r="F198" s="27"/>
      <c r="G198" s="208"/>
      <c r="H198" s="13"/>
      <c r="I198" s="24"/>
      <c r="J198" s="254"/>
      <c r="K198" s="91">
        <f t="shared" si="1"/>
        <v>0</v>
      </c>
    </row>
    <row r="199" spans="1:11" x14ac:dyDescent="0.25">
      <c r="A199" s="25"/>
      <c r="B199" s="269"/>
      <c r="C199" s="255"/>
      <c r="D199" s="255"/>
      <c r="E199" s="198"/>
      <c r="F199" s="27"/>
      <c r="G199" s="208"/>
      <c r="H199" s="13"/>
      <c r="I199" s="24"/>
      <c r="J199" s="254"/>
      <c r="K199" s="91">
        <f t="shared" si="1"/>
        <v>0</v>
      </c>
    </row>
    <row r="200" spans="1:11" x14ac:dyDescent="0.25">
      <c r="A200" s="25"/>
      <c r="B200" s="269"/>
      <c r="C200" s="255"/>
      <c r="D200" s="255"/>
      <c r="E200" s="198"/>
      <c r="F200" s="27"/>
      <c r="G200" s="208"/>
      <c r="H200" s="13"/>
      <c r="I200" s="24"/>
      <c r="J200" s="254"/>
      <c r="K200" s="91">
        <f t="shared" si="1"/>
        <v>0</v>
      </c>
    </row>
    <row r="201" spans="1:11" x14ac:dyDescent="0.25">
      <c r="A201" s="25"/>
      <c r="B201" s="269"/>
      <c r="C201" s="255"/>
      <c r="D201" s="255"/>
      <c r="E201" s="198"/>
      <c r="F201" s="27"/>
      <c r="G201" s="208"/>
      <c r="H201" s="13"/>
      <c r="I201" s="24"/>
      <c r="J201" s="254"/>
      <c r="K201" s="91">
        <f t="shared" si="1"/>
        <v>0</v>
      </c>
    </row>
    <row r="202" spans="1:11" x14ac:dyDescent="0.25">
      <c r="A202" s="25"/>
      <c r="B202" s="269"/>
      <c r="C202" s="255"/>
      <c r="D202" s="255"/>
      <c r="E202" s="198"/>
      <c r="F202" s="27"/>
      <c r="G202" s="208"/>
      <c r="H202" s="13"/>
      <c r="I202" s="24"/>
      <c r="J202" s="254"/>
      <c r="K202" s="91">
        <f t="shared" si="1"/>
        <v>0</v>
      </c>
    </row>
    <row r="203" spans="1:11" x14ac:dyDescent="0.25">
      <c r="A203" s="25"/>
      <c r="B203" s="269"/>
      <c r="C203" s="255"/>
      <c r="D203" s="255"/>
      <c r="E203" s="198"/>
      <c r="F203" s="27"/>
      <c r="G203" s="208"/>
      <c r="H203" s="13"/>
      <c r="I203" s="24"/>
      <c r="J203" s="254"/>
      <c r="K203" s="91">
        <f t="shared" si="1"/>
        <v>0</v>
      </c>
    </row>
    <row r="204" spans="1:11" x14ac:dyDescent="0.25">
      <c r="A204" s="25"/>
      <c r="B204" s="269"/>
      <c r="C204" s="255"/>
      <c r="D204" s="255"/>
      <c r="E204" s="198"/>
      <c r="F204" s="27"/>
      <c r="G204" s="208"/>
      <c r="H204" s="13"/>
      <c r="I204" s="24"/>
      <c r="J204" s="254"/>
      <c r="K204" s="91">
        <f t="shared" si="1"/>
        <v>0</v>
      </c>
    </row>
    <row r="205" spans="1:11" x14ac:dyDescent="0.25">
      <c r="A205" s="25"/>
      <c r="B205" s="269"/>
      <c r="C205" s="255"/>
      <c r="D205" s="255"/>
      <c r="E205" s="198"/>
      <c r="F205" s="27"/>
      <c r="G205" s="208"/>
      <c r="H205" s="13"/>
      <c r="I205" s="24"/>
      <c r="J205" s="254"/>
      <c r="K205" s="91">
        <f t="shared" si="1"/>
        <v>0</v>
      </c>
    </row>
    <row r="206" spans="1:11" x14ac:dyDescent="0.25">
      <c r="A206" s="25"/>
      <c r="B206" s="269"/>
      <c r="C206" s="255"/>
      <c r="D206" s="255"/>
      <c r="E206" s="198"/>
      <c r="F206" s="27"/>
      <c r="G206" s="208"/>
      <c r="H206" s="13"/>
      <c r="I206" s="24"/>
      <c r="J206" s="254"/>
      <c r="K206" s="91">
        <f t="shared" si="1"/>
        <v>0</v>
      </c>
    </row>
    <row r="207" spans="1:11" x14ac:dyDescent="0.25">
      <c r="A207" s="25"/>
      <c r="B207" s="269"/>
      <c r="C207" s="255"/>
      <c r="D207" s="255"/>
      <c r="E207" s="198"/>
      <c r="F207" s="27"/>
      <c r="G207" s="208"/>
      <c r="H207" s="13"/>
      <c r="I207" s="24"/>
      <c r="J207" s="254"/>
      <c r="K207" s="91">
        <f t="shared" si="1"/>
        <v>0</v>
      </c>
    </row>
    <row r="208" spans="1:11" x14ac:dyDescent="0.25">
      <c r="A208" s="25"/>
      <c r="B208" s="269"/>
      <c r="C208" s="255"/>
      <c r="D208" s="255"/>
      <c r="E208" s="198"/>
      <c r="F208" s="27"/>
      <c r="G208" s="208"/>
      <c r="H208" s="13"/>
      <c r="I208" s="24"/>
      <c r="J208" s="254"/>
      <c r="K208" s="91">
        <f t="shared" si="1"/>
        <v>0</v>
      </c>
    </row>
    <row r="209" spans="1:11" x14ac:dyDescent="0.25">
      <c r="A209" s="25"/>
      <c r="B209" s="269"/>
      <c r="C209" s="255"/>
      <c r="D209" s="255"/>
      <c r="E209" s="198"/>
      <c r="F209" s="27"/>
      <c r="G209" s="208"/>
      <c r="H209" s="13"/>
      <c r="I209" s="24"/>
      <c r="J209" s="254"/>
      <c r="K209" s="91">
        <f t="shared" si="1"/>
        <v>0</v>
      </c>
    </row>
    <row r="210" spans="1:11" x14ac:dyDescent="0.25">
      <c r="A210" s="25"/>
      <c r="B210" s="269"/>
      <c r="C210" s="255"/>
      <c r="D210" s="255"/>
      <c r="E210" s="198"/>
      <c r="F210" s="27"/>
      <c r="G210" s="208"/>
      <c r="H210" s="13"/>
      <c r="I210" s="24"/>
      <c r="J210" s="254"/>
      <c r="K210" s="91">
        <f t="shared" si="1"/>
        <v>0</v>
      </c>
    </row>
    <row r="211" spans="1:11" x14ac:dyDescent="0.25">
      <c r="A211" s="25"/>
      <c r="B211" s="269"/>
      <c r="C211" s="255"/>
      <c r="D211" s="255"/>
      <c r="E211" s="198"/>
      <c r="F211" s="27"/>
      <c r="G211" s="208"/>
      <c r="H211" s="13"/>
      <c r="I211" s="24"/>
      <c r="J211" s="254"/>
      <c r="K211" s="91">
        <f t="shared" si="1"/>
        <v>0</v>
      </c>
    </row>
    <row r="212" spans="1:11" x14ac:dyDescent="0.25">
      <c r="A212" s="25"/>
      <c r="B212" s="269"/>
      <c r="C212" s="255"/>
      <c r="D212" s="255"/>
      <c r="E212" s="198"/>
      <c r="F212" s="27"/>
      <c r="G212" s="208"/>
      <c r="H212" s="13"/>
      <c r="I212" s="24"/>
      <c r="J212" s="254"/>
      <c r="K212" s="91">
        <f t="shared" si="1"/>
        <v>0</v>
      </c>
    </row>
    <row r="213" spans="1:11" x14ac:dyDescent="0.25">
      <c r="A213" s="25"/>
      <c r="B213" s="269"/>
      <c r="C213" s="255"/>
      <c r="D213" s="255"/>
      <c r="E213" s="198"/>
      <c r="F213" s="27"/>
      <c r="G213" s="208"/>
      <c r="H213" s="13"/>
      <c r="I213" s="24"/>
      <c r="J213" s="254"/>
      <c r="K213" s="91">
        <f t="shared" si="1"/>
        <v>0</v>
      </c>
    </row>
    <row r="214" spans="1:11" x14ac:dyDescent="0.25">
      <c r="A214" s="25"/>
      <c r="B214" s="269"/>
      <c r="C214" s="255"/>
      <c r="D214" s="255"/>
      <c r="E214" s="198"/>
      <c r="F214" s="27"/>
      <c r="G214" s="208"/>
      <c r="H214" s="13"/>
      <c r="I214" s="24"/>
      <c r="J214" s="254"/>
      <c r="K214" s="91">
        <f t="shared" si="1"/>
        <v>0</v>
      </c>
    </row>
    <row r="215" spans="1:11" x14ac:dyDescent="0.25">
      <c r="A215" s="25"/>
      <c r="B215" s="269"/>
      <c r="C215" s="255"/>
      <c r="D215" s="255"/>
      <c r="E215" s="198"/>
      <c r="F215" s="27"/>
      <c r="G215" s="208"/>
      <c r="H215" s="13"/>
      <c r="I215" s="24"/>
      <c r="J215" s="254"/>
      <c r="K215" s="91">
        <f t="shared" si="1"/>
        <v>0</v>
      </c>
    </row>
    <row r="216" spans="1:11" x14ac:dyDescent="0.25">
      <c r="A216" s="25"/>
      <c r="B216" s="269"/>
      <c r="C216" s="255"/>
      <c r="D216" s="255"/>
      <c r="E216" s="198"/>
      <c r="F216" s="27"/>
      <c r="G216" s="208"/>
      <c r="H216" s="13"/>
      <c r="I216" s="24"/>
      <c r="J216" s="254"/>
      <c r="K216" s="91">
        <f t="shared" si="1"/>
        <v>0</v>
      </c>
    </row>
    <row r="217" spans="1:11" x14ac:dyDescent="0.25">
      <c r="A217" s="25"/>
      <c r="B217" s="269"/>
      <c r="C217" s="255"/>
      <c r="D217" s="255"/>
      <c r="E217" s="198"/>
      <c r="F217" s="27"/>
      <c r="G217" s="208"/>
      <c r="H217" s="13"/>
      <c r="I217" s="24"/>
      <c r="J217" s="254"/>
      <c r="K217" s="91">
        <f t="shared" si="1"/>
        <v>0</v>
      </c>
    </row>
    <row r="218" spans="1:11" x14ac:dyDescent="0.25">
      <c r="A218" s="25"/>
      <c r="B218" s="269"/>
      <c r="C218" s="255"/>
      <c r="D218" s="255"/>
      <c r="E218" s="198"/>
      <c r="F218" s="27"/>
      <c r="G218" s="208"/>
      <c r="H218" s="13"/>
      <c r="I218" s="24"/>
      <c r="J218" s="254"/>
      <c r="K218" s="91">
        <f t="shared" si="1"/>
        <v>0</v>
      </c>
    </row>
    <row r="219" spans="1:11" x14ac:dyDescent="0.25">
      <c r="A219" s="25"/>
      <c r="B219" s="269"/>
      <c r="C219" s="26"/>
      <c r="D219" s="26"/>
      <c r="E219" s="198"/>
      <c r="F219" s="27"/>
      <c r="G219" s="208"/>
      <c r="H219" s="13"/>
      <c r="I219" s="24"/>
      <c r="J219" s="24"/>
      <c r="K219" s="91"/>
    </row>
    <row r="220" spans="1:11" x14ac:dyDescent="0.25">
      <c r="A220" s="25"/>
      <c r="B220" s="269"/>
      <c r="C220" s="26"/>
      <c r="D220" s="26"/>
      <c r="E220" s="198"/>
      <c r="F220" s="27"/>
      <c r="G220" s="208"/>
      <c r="H220" s="13"/>
      <c r="I220" s="24"/>
      <c r="J220" s="24"/>
      <c r="K220" s="91"/>
    </row>
    <row r="221" spans="1:11" x14ac:dyDescent="0.25">
      <c r="A221" s="25"/>
      <c r="B221" s="269"/>
      <c r="C221" s="26"/>
      <c r="D221" s="26"/>
      <c r="E221" s="198"/>
      <c r="F221" s="27"/>
      <c r="G221" s="208"/>
      <c r="H221" s="13"/>
      <c r="I221" s="24"/>
      <c r="J221" s="24"/>
      <c r="K221" s="91"/>
    </row>
    <row r="222" spans="1:11" x14ac:dyDescent="0.25">
      <c r="A222" s="25"/>
      <c r="B222" s="269"/>
      <c r="C222" s="26"/>
      <c r="D222" s="26"/>
      <c r="E222" s="198"/>
      <c r="F222" s="27"/>
      <c r="G222" s="208"/>
      <c r="H222" s="13"/>
      <c r="I222" s="24"/>
      <c r="J222" s="24"/>
      <c r="K222" s="91"/>
    </row>
    <row r="223" spans="1:11" x14ac:dyDescent="0.25">
      <c r="A223" s="25"/>
      <c r="B223" s="269"/>
      <c r="C223" s="26"/>
      <c r="D223" s="26"/>
      <c r="E223" s="198"/>
      <c r="F223" s="27"/>
      <c r="G223" s="208"/>
      <c r="H223" s="13"/>
      <c r="I223" s="24"/>
      <c r="J223" s="24"/>
      <c r="K223" s="91"/>
    </row>
    <row r="224" spans="1:11" x14ac:dyDescent="0.25">
      <c r="A224" s="25"/>
      <c r="B224" s="269"/>
      <c r="C224" s="26"/>
      <c r="D224" s="26"/>
      <c r="E224" s="198"/>
      <c r="F224" s="27"/>
      <c r="G224" s="208"/>
      <c r="H224" s="13"/>
      <c r="I224" s="24"/>
      <c r="J224" s="24"/>
      <c r="K224" s="91">
        <f t="shared" si="1"/>
        <v>0</v>
      </c>
    </row>
    <row r="225" spans="1:11" x14ac:dyDescent="0.25">
      <c r="A225" s="25"/>
      <c r="B225" s="269"/>
      <c r="C225" s="26"/>
      <c r="D225" s="26"/>
      <c r="E225" s="198"/>
      <c r="F225" s="27"/>
      <c r="G225" s="208"/>
      <c r="H225" s="13"/>
      <c r="I225" s="24"/>
      <c r="J225" s="24"/>
      <c r="K225" s="91">
        <f t="shared" si="1"/>
        <v>0</v>
      </c>
    </row>
    <row r="226" spans="1:11" x14ac:dyDescent="0.25">
      <c r="A226" s="25"/>
      <c r="B226" s="269"/>
      <c r="C226" s="26"/>
      <c r="D226" s="26"/>
      <c r="E226" s="198"/>
      <c r="F226" s="27"/>
      <c r="G226" s="208"/>
      <c r="H226" s="13"/>
      <c r="I226" s="24"/>
      <c r="J226" s="24"/>
      <c r="K226" s="91">
        <f t="shared" si="1"/>
        <v>0</v>
      </c>
    </row>
    <row r="227" spans="1:11" x14ac:dyDescent="0.25">
      <c r="A227" s="146"/>
      <c r="B227" s="270"/>
      <c r="C227" s="148"/>
      <c r="D227" s="26"/>
      <c r="E227" s="194"/>
      <c r="F227" s="27"/>
      <c r="G227" s="209"/>
      <c r="H227" s="13"/>
      <c r="I227" s="24"/>
      <c r="J227" s="24"/>
      <c r="K227" s="91">
        <f t="shared" ref="K227:K229" si="2">+I227-J227</f>
        <v>0</v>
      </c>
    </row>
    <row r="228" spans="1:11" x14ac:dyDescent="0.25">
      <c r="A228" s="146"/>
      <c r="B228" s="270"/>
      <c r="C228" s="148"/>
      <c r="D228" s="26"/>
      <c r="E228" s="194"/>
      <c r="F228" s="27"/>
      <c r="G228" s="209"/>
      <c r="H228" s="13"/>
      <c r="I228" s="24"/>
      <c r="J228" s="24"/>
      <c r="K228" s="91">
        <f t="shared" si="2"/>
        <v>0</v>
      </c>
    </row>
    <row r="229" spans="1:11" x14ac:dyDescent="0.25">
      <c r="A229" s="146"/>
      <c r="B229" s="270"/>
      <c r="C229" s="148"/>
      <c r="D229" s="26"/>
      <c r="E229" s="194"/>
      <c r="F229" s="27"/>
      <c r="G229" s="209"/>
      <c r="H229" s="13"/>
      <c r="I229" s="24"/>
      <c r="J229" s="24"/>
      <c r="K229" s="91">
        <f t="shared" si="2"/>
        <v>0</v>
      </c>
    </row>
    <row r="230" spans="1:11" x14ac:dyDescent="0.25">
      <c r="A230" s="15"/>
      <c r="B230" s="265"/>
      <c r="C230" s="16"/>
      <c r="D230" s="16"/>
      <c r="E230" s="193"/>
      <c r="F230" s="16"/>
      <c r="G230" s="302" t="s">
        <v>19</v>
      </c>
      <c r="H230" s="303"/>
      <c r="I230" s="29">
        <f>SUM(I28:I229)</f>
        <v>361216979</v>
      </c>
      <c r="J230" s="29">
        <f>SUM(J28:J229)</f>
        <v>0</v>
      </c>
      <c r="K230" s="29">
        <f>SUM(K28:K229)</f>
        <v>361216979</v>
      </c>
    </row>
    <row r="231" spans="1:11" ht="12.75" customHeight="1" x14ac:dyDescent="0.25">
      <c r="A231" s="15"/>
      <c r="B231" s="265"/>
      <c r="C231" s="16"/>
      <c r="D231" s="16"/>
      <c r="E231" s="193"/>
      <c r="F231" s="20"/>
      <c r="G231" s="193"/>
      <c r="H231" s="16"/>
      <c r="I231" s="20"/>
      <c r="J231" s="20"/>
      <c r="K231" s="21"/>
    </row>
    <row r="232" spans="1:11" ht="24.95" customHeight="1" x14ac:dyDescent="0.25">
      <c r="A232" s="70" t="s">
        <v>38</v>
      </c>
      <c r="B232" s="71" t="s">
        <v>40</v>
      </c>
      <c r="C232" s="70" t="s">
        <v>41</v>
      </c>
      <c r="D232" s="72" t="s">
        <v>39</v>
      </c>
      <c r="E232" s="202" t="s">
        <v>15</v>
      </c>
      <c r="F232" s="70" t="s">
        <v>34</v>
      </c>
      <c r="G232" s="202" t="s">
        <v>16</v>
      </c>
      <c r="H232" s="70" t="s">
        <v>22</v>
      </c>
      <c r="I232" s="70" t="s">
        <v>12</v>
      </c>
      <c r="J232" s="70" t="s">
        <v>23</v>
      </c>
      <c r="K232" s="70" t="s">
        <v>4</v>
      </c>
    </row>
    <row r="233" spans="1:11" ht="24.95" customHeight="1" x14ac:dyDescent="0.25">
      <c r="A233" s="73">
        <v>7103000000</v>
      </c>
      <c r="B233" s="271">
        <v>0</v>
      </c>
      <c r="C233" s="73">
        <v>0</v>
      </c>
      <c r="D233" s="74">
        <f>+A233+B233-C233</f>
        <v>7103000000</v>
      </c>
      <c r="E233" s="203">
        <f>+I230</f>
        <v>361216979</v>
      </c>
      <c r="F233" s="75">
        <f>+E233/D233</f>
        <v>5.085414317893848E-2</v>
      </c>
      <c r="G233" s="203">
        <f>+I25</f>
        <v>171600000</v>
      </c>
      <c r="H233" s="74">
        <f>+D233-E233-G233</f>
        <v>6570183021</v>
      </c>
      <c r="I233" s="74">
        <f>+J230</f>
        <v>0</v>
      </c>
      <c r="J233" s="75">
        <f>+I233/D233</f>
        <v>0</v>
      </c>
      <c r="K233" s="74">
        <f>+K230</f>
        <v>361216979</v>
      </c>
    </row>
    <row r="234" spans="1:11" x14ac:dyDescent="0.25">
      <c r="A234" s="76">
        <v>1</v>
      </c>
      <c r="B234" s="272">
        <v>2</v>
      </c>
      <c r="C234" s="76">
        <v>3</v>
      </c>
      <c r="D234" s="76" t="s">
        <v>3</v>
      </c>
      <c r="E234" s="205">
        <v>5</v>
      </c>
      <c r="F234" s="76" t="s">
        <v>18</v>
      </c>
      <c r="G234" s="205">
        <v>7</v>
      </c>
      <c r="H234" s="76" t="s">
        <v>9</v>
      </c>
      <c r="I234" s="76">
        <v>9</v>
      </c>
      <c r="J234" s="76" t="s">
        <v>24</v>
      </c>
      <c r="K234" s="76" t="s">
        <v>25</v>
      </c>
    </row>
    <row r="236" spans="1:11" x14ac:dyDescent="0.25">
      <c r="B236" s="273"/>
    </row>
    <row r="237" spans="1:11" x14ac:dyDescent="0.25">
      <c r="B237" s="273"/>
      <c r="I237" s="63"/>
    </row>
    <row r="238" spans="1:11" x14ac:dyDescent="0.25">
      <c r="B238" s="273"/>
    </row>
  </sheetData>
  <mergeCells count="16">
    <mergeCell ref="G230:H230"/>
    <mergeCell ref="G25:H25"/>
    <mergeCell ref="A26:A27"/>
    <mergeCell ref="E26:H26"/>
    <mergeCell ref="I26:I27"/>
    <mergeCell ref="J26:J27"/>
    <mergeCell ref="E27:F27"/>
    <mergeCell ref="G27:H27"/>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9"/>
  <sheetViews>
    <sheetView topLeftCell="A65" workbookViewId="0">
      <selection activeCell="A14" sqref="A14:A17"/>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81" t="s">
        <v>88</v>
      </c>
      <c r="B3" s="281"/>
      <c r="C3" s="281"/>
      <c r="D3" s="281"/>
      <c r="E3" s="281"/>
      <c r="F3" s="281"/>
      <c r="G3" s="281"/>
      <c r="H3" s="281"/>
      <c r="I3" s="281"/>
      <c r="J3" s="281"/>
      <c r="K3" s="68" t="s">
        <v>147</v>
      </c>
    </row>
    <row r="4" spans="1:11" ht="12.75" customHeight="1" x14ac:dyDescent="0.25">
      <c r="A4" s="4"/>
      <c r="B4" s="4"/>
      <c r="C4" s="4"/>
      <c r="D4" s="4"/>
      <c r="E4" s="4"/>
      <c r="F4" s="4"/>
      <c r="G4" s="4"/>
      <c r="H4" s="4"/>
      <c r="I4" s="4"/>
      <c r="J4" s="4"/>
      <c r="K4" s="5"/>
    </row>
    <row r="5" spans="1:11" x14ac:dyDescent="0.25">
      <c r="A5" s="284" t="s">
        <v>5</v>
      </c>
      <c r="B5" s="297" t="s">
        <v>26</v>
      </c>
      <c r="C5" s="31"/>
      <c r="D5" s="284" t="s">
        <v>17</v>
      </c>
      <c r="E5" s="299" t="s">
        <v>16</v>
      </c>
      <c r="F5" s="300"/>
      <c r="G5" s="300"/>
      <c r="H5" s="301"/>
      <c r="I5" s="284" t="s">
        <v>7</v>
      </c>
      <c r="J5" s="291" t="s">
        <v>21</v>
      </c>
      <c r="K5" s="292"/>
    </row>
    <row r="6" spans="1:11" x14ac:dyDescent="0.25">
      <c r="A6" s="285"/>
      <c r="B6" s="298"/>
      <c r="C6" s="32"/>
      <c r="D6" s="285"/>
      <c r="E6" s="299" t="s">
        <v>2</v>
      </c>
      <c r="F6" s="300"/>
      <c r="G6" s="300"/>
      <c r="H6" s="301"/>
      <c r="I6" s="285"/>
      <c r="J6" s="293"/>
      <c r="K6" s="294"/>
    </row>
    <row r="7" spans="1:11" x14ac:dyDescent="0.25">
      <c r="A7" s="212"/>
      <c r="B7" s="185"/>
      <c r="C7" s="183"/>
      <c r="D7" s="214"/>
      <c r="E7" s="214"/>
      <c r="F7" s="96"/>
      <c r="G7" s="96"/>
      <c r="H7" s="94"/>
      <c r="I7" s="215"/>
      <c r="J7" s="184"/>
      <c r="K7" s="183"/>
    </row>
    <row r="8" spans="1:11" x14ac:dyDescent="0.25">
      <c r="A8" s="212"/>
      <c r="B8" s="185"/>
      <c r="C8" s="183"/>
      <c r="D8" s="214"/>
      <c r="E8" s="214"/>
      <c r="F8" s="96"/>
      <c r="G8" s="96"/>
      <c r="H8" s="94"/>
      <c r="I8" s="236"/>
      <c r="J8" s="184"/>
      <c r="K8" s="183"/>
    </row>
    <row r="9" spans="1:11" ht="15" customHeight="1" x14ac:dyDescent="0.25">
      <c r="A9" s="212"/>
      <c r="B9" s="7"/>
      <c r="C9" s="8"/>
      <c r="D9" s="214"/>
      <c r="E9" s="214"/>
      <c r="F9" s="2"/>
      <c r="G9" s="9"/>
      <c r="H9" s="10"/>
      <c r="I9" s="236"/>
      <c r="J9" s="7"/>
      <c r="K9" s="8"/>
    </row>
    <row r="10" spans="1:11" ht="12.75" customHeight="1" x14ac:dyDescent="0.25">
      <c r="A10" s="212"/>
      <c r="B10" s="12"/>
      <c r="C10" s="13"/>
      <c r="D10" s="234"/>
      <c r="E10" s="234"/>
      <c r="F10" s="2"/>
      <c r="G10" s="2"/>
      <c r="H10" s="8"/>
      <c r="I10" s="236"/>
      <c r="J10" s="11"/>
      <c r="K10" s="10"/>
    </row>
    <row r="11" spans="1:11" x14ac:dyDescent="0.25">
      <c r="A11" s="15"/>
      <c r="B11" s="16"/>
      <c r="C11" s="16"/>
      <c r="D11" s="16"/>
      <c r="E11" s="16"/>
      <c r="F11" s="16"/>
      <c r="G11" s="302"/>
      <c r="H11" s="303"/>
      <c r="I11" s="17">
        <f>SUM(I7:I10)</f>
        <v>0</v>
      </c>
      <c r="J11" s="18"/>
      <c r="K11" s="19"/>
    </row>
    <row r="12" spans="1:11" x14ac:dyDescent="0.25">
      <c r="A12" s="284" t="s">
        <v>5</v>
      </c>
      <c r="B12" s="266" t="s">
        <v>13</v>
      </c>
      <c r="C12" s="33" t="s">
        <v>20</v>
      </c>
      <c r="D12" s="22" t="s">
        <v>20</v>
      </c>
      <c r="E12" s="299" t="s">
        <v>15</v>
      </c>
      <c r="F12" s="300"/>
      <c r="G12" s="300"/>
      <c r="H12" s="301"/>
      <c r="I12" s="284" t="s">
        <v>7</v>
      </c>
      <c r="J12" s="284" t="s">
        <v>6</v>
      </c>
      <c r="K12" s="33" t="s">
        <v>0</v>
      </c>
    </row>
    <row r="13" spans="1:11" x14ac:dyDescent="0.25">
      <c r="A13" s="285"/>
      <c r="B13" s="267" t="s">
        <v>14</v>
      </c>
      <c r="C13" s="34" t="s">
        <v>11</v>
      </c>
      <c r="D13" s="34" t="s">
        <v>10</v>
      </c>
      <c r="E13" s="299" t="s">
        <v>2</v>
      </c>
      <c r="F13" s="301"/>
      <c r="G13" s="299" t="s">
        <v>8</v>
      </c>
      <c r="H13" s="301"/>
      <c r="I13" s="285"/>
      <c r="J13" s="285"/>
      <c r="K13" s="34" t="s">
        <v>1</v>
      </c>
    </row>
    <row r="14" spans="1:11" ht="12.75" customHeight="1" x14ac:dyDescent="0.25">
      <c r="A14" s="23">
        <v>45315</v>
      </c>
      <c r="B14" s="93" t="s">
        <v>339</v>
      </c>
      <c r="C14" s="64" t="s">
        <v>332</v>
      </c>
      <c r="D14" s="64" t="s">
        <v>333</v>
      </c>
      <c r="E14" s="124" t="s">
        <v>347</v>
      </c>
      <c r="F14" s="8"/>
      <c r="G14" s="207" t="s">
        <v>343</v>
      </c>
      <c r="H14" s="8"/>
      <c r="I14" s="24">
        <v>32200000</v>
      </c>
      <c r="J14" s="165">
        <v>0</v>
      </c>
      <c r="K14" s="24">
        <f>+I14-J14</f>
        <v>32200000</v>
      </c>
    </row>
    <row r="15" spans="1:11" x14ac:dyDescent="0.25">
      <c r="A15" s="23">
        <v>45316</v>
      </c>
      <c r="B15" s="26" t="s">
        <v>340</v>
      </c>
      <c r="C15" s="65" t="s">
        <v>232</v>
      </c>
      <c r="D15" s="65" t="s">
        <v>334</v>
      </c>
      <c r="E15" s="124" t="s">
        <v>348</v>
      </c>
      <c r="F15" s="27"/>
      <c r="G15" s="208" t="s">
        <v>344</v>
      </c>
      <c r="H15" s="28"/>
      <c r="I15" s="24">
        <v>20000000</v>
      </c>
      <c r="J15" s="165">
        <v>0</v>
      </c>
      <c r="K15" s="24">
        <f t="shared" ref="K15:K80" si="0">+I15-J15</f>
        <v>20000000</v>
      </c>
    </row>
    <row r="16" spans="1:11" x14ac:dyDescent="0.25">
      <c r="A16" s="25">
        <v>45320</v>
      </c>
      <c r="B16" s="26" t="s">
        <v>341</v>
      </c>
      <c r="C16" s="26" t="s">
        <v>275</v>
      </c>
      <c r="D16" s="26" t="s">
        <v>335</v>
      </c>
      <c r="E16" s="130" t="s">
        <v>349</v>
      </c>
      <c r="F16" s="27"/>
      <c r="G16" s="208" t="s">
        <v>345</v>
      </c>
      <c r="H16" s="13"/>
      <c r="I16" s="24">
        <v>25400000</v>
      </c>
      <c r="J16" s="165">
        <v>0</v>
      </c>
      <c r="K16" s="24">
        <f t="shared" si="0"/>
        <v>25400000</v>
      </c>
    </row>
    <row r="17" spans="1:11" x14ac:dyDescent="0.25">
      <c r="A17" s="25">
        <v>45321</v>
      </c>
      <c r="B17" s="26" t="s">
        <v>342</v>
      </c>
      <c r="C17" s="26" t="s">
        <v>336</v>
      </c>
      <c r="D17" s="26" t="s">
        <v>338</v>
      </c>
      <c r="E17" s="124" t="s">
        <v>350</v>
      </c>
      <c r="F17" s="27"/>
      <c r="G17" s="209" t="s">
        <v>346</v>
      </c>
      <c r="H17" s="13"/>
      <c r="I17" s="24">
        <v>29400000</v>
      </c>
      <c r="J17" s="165">
        <v>0</v>
      </c>
      <c r="K17" s="24">
        <f t="shared" si="0"/>
        <v>29400000</v>
      </c>
    </row>
    <row r="18" spans="1:11" x14ac:dyDescent="0.25">
      <c r="A18" s="146"/>
      <c r="B18" s="26"/>
      <c r="C18" s="148"/>
      <c r="D18" s="148"/>
      <c r="E18" s="124"/>
      <c r="F18" s="27"/>
      <c r="G18" s="218"/>
      <c r="H18" s="13"/>
      <c r="I18" s="24"/>
      <c r="J18" s="165"/>
      <c r="K18" s="24">
        <f t="shared" si="0"/>
        <v>0</v>
      </c>
    </row>
    <row r="19" spans="1:11" x14ac:dyDescent="0.25">
      <c r="A19" s="146"/>
      <c r="B19" s="26"/>
      <c r="C19" s="148"/>
      <c r="D19" s="148"/>
      <c r="E19" s="124"/>
      <c r="F19" s="27"/>
      <c r="G19" s="209"/>
      <c r="H19" s="13"/>
      <c r="I19" s="24"/>
      <c r="J19" s="165"/>
      <c r="K19" s="24">
        <f t="shared" si="0"/>
        <v>0</v>
      </c>
    </row>
    <row r="20" spans="1:11" x14ac:dyDescent="0.25">
      <c r="A20" s="146"/>
      <c r="B20" s="26"/>
      <c r="C20" s="148"/>
      <c r="D20" s="148"/>
      <c r="E20" s="124"/>
      <c r="F20" s="27"/>
      <c r="G20" s="209"/>
      <c r="H20" s="13"/>
      <c r="I20" s="24"/>
      <c r="J20" s="165"/>
      <c r="K20" s="24">
        <f t="shared" si="0"/>
        <v>0</v>
      </c>
    </row>
    <row r="21" spans="1:11" x14ac:dyDescent="0.25">
      <c r="A21" s="146"/>
      <c r="B21" s="26"/>
      <c r="C21" s="148"/>
      <c r="D21" s="148"/>
      <c r="E21" s="124"/>
      <c r="F21" s="27"/>
      <c r="G21" s="209"/>
      <c r="H21" s="13"/>
      <c r="I21" s="24"/>
      <c r="J21" s="165"/>
      <c r="K21" s="24">
        <f t="shared" si="0"/>
        <v>0</v>
      </c>
    </row>
    <row r="22" spans="1:11" x14ac:dyDescent="0.25">
      <c r="A22" s="146"/>
      <c r="B22" s="26"/>
      <c r="C22" s="148"/>
      <c r="D22" s="148"/>
      <c r="E22" s="124"/>
      <c r="F22" s="27"/>
      <c r="G22" s="209"/>
      <c r="H22" s="13"/>
      <c r="I22" s="24"/>
      <c r="J22" s="165"/>
      <c r="K22" s="24">
        <f t="shared" si="0"/>
        <v>0</v>
      </c>
    </row>
    <row r="23" spans="1:11" x14ac:dyDescent="0.25">
      <c r="A23" s="146"/>
      <c r="B23" s="26"/>
      <c r="C23" s="148"/>
      <c r="D23" s="148"/>
      <c r="E23" s="124"/>
      <c r="F23" s="27"/>
      <c r="G23" s="209"/>
      <c r="H23" s="13"/>
      <c r="I23" s="24"/>
      <c r="J23" s="165"/>
      <c r="K23" s="24">
        <f t="shared" si="0"/>
        <v>0</v>
      </c>
    </row>
    <row r="24" spans="1:11" x14ac:dyDescent="0.25">
      <c r="A24" s="146"/>
      <c r="B24" s="26"/>
      <c r="C24" s="148"/>
      <c r="D24" s="148"/>
      <c r="E24" s="124"/>
      <c r="F24" s="27"/>
      <c r="G24" s="209"/>
      <c r="H24" s="13"/>
      <c r="I24" s="24"/>
      <c r="J24" s="165"/>
      <c r="K24" s="24">
        <f t="shared" si="0"/>
        <v>0</v>
      </c>
    </row>
    <row r="25" spans="1:11" x14ac:dyDescent="0.25">
      <c r="A25" s="146"/>
      <c r="B25" s="26"/>
      <c r="C25" s="148"/>
      <c r="D25" s="148"/>
      <c r="E25" s="124"/>
      <c r="F25" s="27"/>
      <c r="G25" s="209"/>
      <c r="H25" s="13"/>
      <c r="I25" s="24"/>
      <c r="J25" s="165"/>
      <c r="K25" s="24">
        <f t="shared" si="0"/>
        <v>0</v>
      </c>
    </row>
    <row r="26" spans="1:11" x14ac:dyDescent="0.25">
      <c r="A26" s="146"/>
      <c r="B26" s="26"/>
      <c r="C26" s="148"/>
      <c r="D26" s="148"/>
      <c r="E26" s="124"/>
      <c r="F26" s="27"/>
      <c r="G26" s="209"/>
      <c r="H26" s="13"/>
      <c r="I26" s="24"/>
      <c r="J26" s="165"/>
      <c r="K26" s="24">
        <f t="shared" si="0"/>
        <v>0</v>
      </c>
    </row>
    <row r="27" spans="1:11" x14ac:dyDescent="0.25">
      <c r="A27" s="146"/>
      <c r="B27" s="26"/>
      <c r="C27" s="148"/>
      <c r="D27" s="148"/>
      <c r="E27" s="124"/>
      <c r="F27" s="27"/>
      <c r="G27" s="209"/>
      <c r="H27" s="13"/>
      <c r="I27" s="24"/>
      <c r="J27" s="165"/>
      <c r="K27" s="24">
        <f t="shared" si="0"/>
        <v>0</v>
      </c>
    </row>
    <row r="28" spans="1:11" x14ac:dyDescent="0.25">
      <c r="A28" s="146"/>
      <c r="B28" s="26"/>
      <c r="C28" s="148"/>
      <c r="D28" s="148"/>
      <c r="E28" s="124"/>
      <c r="F28" s="27"/>
      <c r="G28" s="209"/>
      <c r="H28" s="13"/>
      <c r="I28" s="24"/>
      <c r="J28" s="165"/>
      <c r="K28" s="24">
        <f t="shared" si="0"/>
        <v>0</v>
      </c>
    </row>
    <row r="29" spans="1:11" x14ac:dyDescent="0.25">
      <c r="A29" s="146"/>
      <c r="B29" s="26"/>
      <c r="C29" s="148"/>
      <c r="D29" s="148"/>
      <c r="E29" s="124"/>
      <c r="F29" s="27"/>
      <c r="G29" s="209"/>
      <c r="H29" s="13"/>
      <c r="I29" s="24"/>
      <c r="J29" s="165"/>
      <c r="K29" s="24">
        <f t="shared" si="0"/>
        <v>0</v>
      </c>
    </row>
    <row r="30" spans="1:11" x14ac:dyDescent="0.25">
      <c r="A30" s="146"/>
      <c r="B30" s="26"/>
      <c r="C30" s="148"/>
      <c r="D30" s="148"/>
      <c r="E30" s="124"/>
      <c r="F30" s="27"/>
      <c r="G30" s="209"/>
      <c r="H30" s="13"/>
      <c r="I30" s="24"/>
      <c r="J30" s="165"/>
      <c r="K30" s="24">
        <f t="shared" si="0"/>
        <v>0</v>
      </c>
    </row>
    <row r="31" spans="1:11" x14ac:dyDescent="0.25">
      <c r="A31" s="146"/>
      <c r="B31" s="26"/>
      <c r="C31" s="148"/>
      <c r="D31" s="148"/>
      <c r="E31" s="124"/>
      <c r="F31" s="27"/>
      <c r="G31" s="209"/>
      <c r="H31" s="13"/>
      <c r="I31" s="24"/>
      <c r="J31" s="24"/>
      <c r="K31" s="24">
        <f t="shared" si="0"/>
        <v>0</v>
      </c>
    </row>
    <row r="32" spans="1:11" x14ac:dyDescent="0.25">
      <c r="A32" s="146"/>
      <c r="B32" s="26"/>
      <c r="C32" s="148"/>
      <c r="D32" s="148"/>
      <c r="E32" s="124"/>
      <c r="F32" s="27"/>
      <c r="G32" s="209"/>
      <c r="H32" s="13"/>
      <c r="I32" s="24"/>
      <c r="J32" s="24"/>
      <c r="K32" s="24">
        <f t="shared" si="0"/>
        <v>0</v>
      </c>
    </row>
    <row r="33" spans="1:11" x14ac:dyDescent="0.25">
      <c r="A33" s="146"/>
      <c r="B33" s="26"/>
      <c r="C33" s="148"/>
      <c r="D33" s="148"/>
      <c r="E33" s="124"/>
      <c r="F33" s="27"/>
      <c r="G33" s="209"/>
      <c r="H33" s="13"/>
      <c r="I33" s="24"/>
      <c r="J33" s="24"/>
      <c r="K33" s="24">
        <f t="shared" si="0"/>
        <v>0</v>
      </c>
    </row>
    <row r="34" spans="1:11" x14ac:dyDescent="0.25">
      <c r="A34" s="146"/>
      <c r="B34" s="26"/>
      <c r="C34" s="148"/>
      <c r="D34" s="148"/>
      <c r="E34" s="124"/>
      <c r="F34" s="27"/>
      <c r="G34" s="209"/>
      <c r="H34" s="13"/>
      <c r="I34" s="24"/>
      <c r="J34" s="24"/>
      <c r="K34" s="24">
        <f t="shared" si="0"/>
        <v>0</v>
      </c>
    </row>
    <row r="35" spans="1:11" x14ac:dyDescent="0.25">
      <c r="A35" s="146"/>
      <c r="B35" s="26"/>
      <c r="C35" s="148"/>
      <c r="D35" s="148"/>
      <c r="E35" s="124"/>
      <c r="F35" s="27"/>
      <c r="G35" s="209"/>
      <c r="H35" s="13"/>
      <c r="I35" s="24"/>
      <c r="J35" s="24"/>
      <c r="K35" s="24">
        <f t="shared" si="0"/>
        <v>0</v>
      </c>
    </row>
    <row r="36" spans="1:11" x14ac:dyDescent="0.25">
      <c r="A36" s="146"/>
      <c r="B36" s="26"/>
      <c r="C36" s="148"/>
      <c r="D36" s="148"/>
      <c r="E36" s="124"/>
      <c r="F36" s="27"/>
      <c r="G36" s="209"/>
      <c r="H36" s="13"/>
      <c r="I36" s="24"/>
      <c r="J36" s="24"/>
      <c r="K36" s="24">
        <f t="shared" si="0"/>
        <v>0</v>
      </c>
    </row>
    <row r="37" spans="1:11" x14ac:dyDescent="0.25">
      <c r="A37" s="146"/>
      <c r="B37" s="26"/>
      <c r="C37" s="148"/>
      <c r="D37" s="148"/>
      <c r="E37" s="124"/>
      <c r="F37" s="27"/>
      <c r="G37" s="209"/>
      <c r="H37" s="13"/>
      <c r="I37" s="24"/>
      <c r="J37" s="24"/>
      <c r="K37" s="24">
        <f t="shared" si="0"/>
        <v>0</v>
      </c>
    </row>
    <row r="38" spans="1:11" x14ac:dyDescent="0.25">
      <c r="A38" s="146"/>
      <c r="B38" s="26"/>
      <c r="C38" s="148"/>
      <c r="D38" s="148"/>
      <c r="E38" s="124"/>
      <c r="F38" s="27"/>
      <c r="G38" s="209"/>
      <c r="H38" s="13"/>
      <c r="I38" s="24"/>
      <c r="J38" s="24"/>
      <c r="K38" s="24">
        <f t="shared" si="0"/>
        <v>0</v>
      </c>
    </row>
    <row r="39" spans="1:11" x14ac:dyDescent="0.25">
      <c r="A39" s="146"/>
      <c r="B39" s="26"/>
      <c r="C39" s="148"/>
      <c r="D39" s="148"/>
      <c r="E39" s="124"/>
      <c r="F39" s="27"/>
      <c r="G39" s="209"/>
      <c r="H39" s="13"/>
      <c r="I39" s="24"/>
      <c r="J39" s="24"/>
      <c r="K39" s="24">
        <f t="shared" si="0"/>
        <v>0</v>
      </c>
    </row>
    <row r="40" spans="1:11" x14ac:dyDescent="0.25">
      <c r="A40" s="146"/>
      <c r="B40" s="26"/>
      <c r="C40" s="148"/>
      <c r="D40" s="148"/>
      <c r="E40" s="124"/>
      <c r="F40" s="27"/>
      <c r="G40" s="209"/>
      <c r="H40" s="13"/>
      <c r="I40" s="24"/>
      <c r="J40" s="24"/>
      <c r="K40" s="24">
        <f t="shared" si="0"/>
        <v>0</v>
      </c>
    </row>
    <row r="41" spans="1:11" x14ac:dyDescent="0.25">
      <c r="A41" s="146"/>
      <c r="B41" s="26"/>
      <c r="C41" s="148"/>
      <c r="D41" s="148"/>
      <c r="E41" s="124"/>
      <c r="F41" s="27"/>
      <c r="G41" s="209"/>
      <c r="H41" s="13"/>
      <c r="I41" s="24"/>
      <c r="J41" s="24"/>
      <c r="K41" s="24">
        <f t="shared" si="0"/>
        <v>0</v>
      </c>
    </row>
    <row r="42" spans="1:11" x14ac:dyDescent="0.25">
      <c r="A42" s="146"/>
      <c r="B42" s="26"/>
      <c r="C42" s="148"/>
      <c r="D42" s="148"/>
      <c r="E42" s="124"/>
      <c r="F42" s="27"/>
      <c r="G42" s="209"/>
      <c r="H42" s="13"/>
      <c r="I42" s="24"/>
      <c r="J42" s="24"/>
      <c r="K42" s="24">
        <f t="shared" si="0"/>
        <v>0</v>
      </c>
    </row>
    <row r="43" spans="1:11" x14ac:dyDescent="0.25">
      <c r="A43" s="146"/>
      <c r="B43" s="26"/>
      <c r="C43" s="148"/>
      <c r="D43" s="148"/>
      <c r="E43" s="124"/>
      <c r="F43" s="27"/>
      <c r="G43" s="209"/>
      <c r="H43" s="13"/>
      <c r="I43" s="24"/>
      <c r="J43" s="24"/>
      <c r="K43" s="24">
        <f t="shared" si="0"/>
        <v>0</v>
      </c>
    </row>
    <row r="44" spans="1:11" x14ac:dyDescent="0.25">
      <c r="A44" s="146"/>
      <c r="B44" s="26"/>
      <c r="C44" s="148"/>
      <c r="D44" s="148"/>
      <c r="E44" s="124"/>
      <c r="F44" s="27"/>
      <c r="G44" s="209"/>
      <c r="H44" s="13"/>
      <c r="I44" s="24"/>
      <c r="J44" s="24"/>
      <c r="K44" s="24">
        <f t="shared" si="0"/>
        <v>0</v>
      </c>
    </row>
    <row r="45" spans="1:11" x14ac:dyDescent="0.25">
      <c r="A45" s="146"/>
      <c r="B45" s="26"/>
      <c r="C45" s="148"/>
      <c r="D45" s="148"/>
      <c r="E45" s="124"/>
      <c r="F45" s="27"/>
      <c r="G45" s="209"/>
      <c r="H45" s="13"/>
      <c r="I45" s="24"/>
      <c r="J45" s="24"/>
      <c r="K45" s="24">
        <f t="shared" si="0"/>
        <v>0</v>
      </c>
    </row>
    <row r="46" spans="1:11" x14ac:dyDescent="0.25">
      <c r="A46" s="146"/>
      <c r="B46" s="26"/>
      <c r="C46" s="148"/>
      <c r="D46" s="148"/>
      <c r="E46" s="124"/>
      <c r="F46" s="27"/>
      <c r="G46" s="209"/>
      <c r="H46" s="13"/>
      <c r="I46" s="24"/>
      <c r="J46" s="24"/>
      <c r="K46" s="24">
        <f t="shared" si="0"/>
        <v>0</v>
      </c>
    </row>
    <row r="47" spans="1:11" x14ac:dyDescent="0.25">
      <c r="A47" s="146"/>
      <c r="B47" s="26"/>
      <c r="C47" s="148"/>
      <c r="D47" s="148"/>
      <c r="E47" s="124"/>
      <c r="F47" s="27"/>
      <c r="G47" s="209"/>
      <c r="H47" s="13"/>
      <c r="I47" s="24"/>
      <c r="J47" s="24"/>
      <c r="K47" s="24">
        <f t="shared" si="0"/>
        <v>0</v>
      </c>
    </row>
    <row r="48" spans="1:11" x14ac:dyDescent="0.25">
      <c r="A48" s="146"/>
      <c r="B48" s="26"/>
      <c r="C48" s="148"/>
      <c r="D48" s="148"/>
      <c r="E48" s="124"/>
      <c r="F48" s="27"/>
      <c r="G48" s="209"/>
      <c r="H48" s="13"/>
      <c r="I48" s="24"/>
      <c r="J48" s="24"/>
      <c r="K48" s="24"/>
    </row>
    <row r="49" spans="1:11" x14ac:dyDescent="0.25">
      <c r="A49" s="146"/>
      <c r="B49" s="26"/>
      <c r="C49" s="148"/>
      <c r="D49" s="148"/>
      <c r="E49" s="124"/>
      <c r="F49" s="27"/>
      <c r="G49" s="209"/>
      <c r="H49" s="13"/>
      <c r="I49" s="24"/>
      <c r="J49" s="24"/>
      <c r="K49" s="24"/>
    </row>
    <row r="50" spans="1:11" x14ac:dyDescent="0.25">
      <c r="A50" s="146"/>
      <c r="B50" s="26"/>
      <c r="C50" s="148"/>
      <c r="D50" s="148"/>
      <c r="E50" s="124"/>
      <c r="F50" s="27"/>
      <c r="G50" s="209"/>
      <c r="H50" s="13"/>
      <c r="I50" s="24"/>
      <c r="J50" s="24"/>
      <c r="K50" s="24"/>
    </row>
    <row r="51" spans="1:11" x14ac:dyDescent="0.25">
      <c r="A51" s="146"/>
      <c r="B51" s="26"/>
      <c r="C51" s="148"/>
      <c r="D51" s="148"/>
      <c r="E51" s="124"/>
      <c r="F51" s="27"/>
      <c r="G51" s="209"/>
      <c r="H51" s="13"/>
      <c r="I51" s="24"/>
      <c r="J51" s="24"/>
      <c r="K51" s="24"/>
    </row>
    <row r="52" spans="1:11" x14ac:dyDescent="0.25">
      <c r="A52" s="146"/>
      <c r="B52" s="26"/>
      <c r="C52" s="148"/>
      <c r="D52" s="148"/>
      <c r="E52" s="124"/>
      <c r="F52" s="27"/>
      <c r="G52" s="209"/>
      <c r="H52" s="13"/>
      <c r="I52" s="24"/>
      <c r="J52" s="24"/>
      <c r="K52" s="24"/>
    </row>
    <row r="53" spans="1:11" x14ac:dyDescent="0.25">
      <c r="A53" s="146"/>
      <c r="B53" s="26"/>
      <c r="C53" s="148"/>
      <c r="D53" s="148"/>
      <c r="E53" s="124"/>
      <c r="F53" s="27"/>
      <c r="G53" s="209"/>
      <c r="H53" s="13"/>
      <c r="I53" s="24"/>
      <c r="J53" s="24"/>
      <c r="K53" s="24"/>
    </row>
    <row r="54" spans="1:11" x14ac:dyDescent="0.25">
      <c r="A54" s="146"/>
      <c r="B54" s="26"/>
      <c r="C54" s="148"/>
      <c r="D54" s="148"/>
      <c r="E54" s="124"/>
      <c r="F54" s="27"/>
      <c r="G54" s="209"/>
      <c r="H54" s="13"/>
      <c r="I54" s="24"/>
      <c r="J54" s="24"/>
      <c r="K54" s="24"/>
    </row>
    <row r="55" spans="1:11" x14ac:dyDescent="0.25">
      <c r="A55" s="146"/>
      <c r="B55" s="26"/>
      <c r="C55" s="148"/>
      <c r="D55" s="148"/>
      <c r="E55" s="124"/>
      <c r="F55" s="27"/>
      <c r="G55" s="209"/>
      <c r="H55" s="13"/>
      <c r="I55" s="24"/>
      <c r="J55" s="24"/>
      <c r="K55" s="24"/>
    </row>
    <row r="56" spans="1:11" x14ac:dyDescent="0.25">
      <c r="A56" s="146"/>
      <c r="B56" s="26"/>
      <c r="C56" s="148"/>
      <c r="D56" s="148"/>
      <c r="E56" s="124"/>
      <c r="F56" s="27"/>
      <c r="G56" s="209"/>
      <c r="H56" s="13"/>
      <c r="I56" s="24"/>
      <c r="J56" s="24"/>
      <c r="K56" s="24"/>
    </row>
    <row r="57" spans="1:11" x14ac:dyDescent="0.25">
      <c r="A57" s="146"/>
      <c r="B57" s="26"/>
      <c r="C57" s="148"/>
      <c r="D57" s="148"/>
      <c r="E57" s="124"/>
      <c r="F57" s="27"/>
      <c r="G57" s="209"/>
      <c r="H57" s="13"/>
      <c r="I57" s="24"/>
      <c r="J57" s="24"/>
      <c r="K57" s="24"/>
    </row>
    <row r="58" spans="1:11" x14ac:dyDescent="0.25">
      <c r="A58" s="146"/>
      <c r="B58" s="26"/>
      <c r="C58" s="148"/>
      <c r="D58" s="148"/>
      <c r="E58" s="124"/>
      <c r="F58" s="27"/>
      <c r="G58" s="209"/>
      <c r="H58" s="13"/>
      <c r="I58" s="24"/>
      <c r="J58" s="24"/>
      <c r="K58" s="24"/>
    </row>
    <row r="59" spans="1:11" x14ac:dyDescent="0.25">
      <c r="A59" s="146"/>
      <c r="B59" s="26"/>
      <c r="C59" s="148"/>
      <c r="D59" s="148"/>
      <c r="E59" s="124"/>
      <c r="F59" s="27"/>
      <c r="G59" s="209"/>
      <c r="H59" s="13"/>
      <c r="I59" s="24"/>
      <c r="J59" s="24"/>
      <c r="K59" s="24"/>
    </row>
    <row r="60" spans="1:11" x14ac:dyDescent="0.25">
      <c r="A60" s="146"/>
      <c r="B60" s="26"/>
      <c r="C60" s="148"/>
      <c r="D60" s="148"/>
      <c r="E60" s="124"/>
      <c r="F60" s="27"/>
      <c r="G60" s="209"/>
      <c r="H60" s="13"/>
      <c r="I60" s="24"/>
      <c r="J60" s="24"/>
      <c r="K60" s="24"/>
    </row>
    <row r="61" spans="1:11" x14ac:dyDescent="0.25">
      <c r="A61" s="146"/>
      <c r="B61" s="26"/>
      <c r="C61" s="148"/>
      <c r="D61" s="148"/>
      <c r="E61" s="124"/>
      <c r="F61" s="27"/>
      <c r="G61" s="209"/>
      <c r="H61" s="13"/>
      <c r="I61" s="24"/>
      <c r="J61" s="24"/>
      <c r="K61" s="24"/>
    </row>
    <row r="62" spans="1:11" x14ac:dyDescent="0.25">
      <c r="A62" s="146"/>
      <c r="B62" s="26"/>
      <c r="C62" s="148"/>
      <c r="D62" s="148"/>
      <c r="E62" s="124"/>
      <c r="F62" s="27"/>
      <c r="G62" s="209"/>
      <c r="H62" s="13"/>
      <c r="I62" s="24"/>
      <c r="J62" s="24"/>
      <c r="K62" s="24"/>
    </row>
    <row r="63" spans="1:11" x14ac:dyDescent="0.25">
      <c r="A63" s="146"/>
      <c r="B63" s="26"/>
      <c r="C63" s="148"/>
      <c r="D63" s="148"/>
      <c r="E63" s="124"/>
      <c r="F63" s="27"/>
      <c r="G63" s="209"/>
      <c r="H63" s="13"/>
      <c r="I63" s="24"/>
      <c r="J63" s="24"/>
      <c r="K63" s="24"/>
    </row>
    <row r="64" spans="1:11" x14ac:dyDescent="0.25">
      <c r="A64" s="146"/>
      <c r="B64" s="26"/>
      <c r="C64" s="148"/>
      <c r="D64" s="148"/>
      <c r="E64" s="124"/>
      <c r="F64" s="27"/>
      <c r="G64" s="209"/>
      <c r="H64" s="13"/>
      <c r="I64" s="24"/>
      <c r="J64" s="24"/>
      <c r="K64" s="24"/>
    </row>
    <row r="65" spans="1:11" x14ac:dyDescent="0.25">
      <c r="A65" s="146"/>
      <c r="B65" s="26"/>
      <c r="C65" s="148"/>
      <c r="D65" s="148"/>
      <c r="E65" s="124"/>
      <c r="F65" s="27"/>
      <c r="G65" s="209"/>
      <c r="H65" s="13"/>
      <c r="I65" s="24"/>
      <c r="J65" s="24"/>
      <c r="K65" s="24"/>
    </row>
    <row r="66" spans="1:11" x14ac:dyDescent="0.25">
      <c r="A66" s="146"/>
      <c r="B66" s="26"/>
      <c r="C66" s="148"/>
      <c r="D66" s="148"/>
      <c r="E66" s="124"/>
      <c r="F66" s="27"/>
      <c r="G66" s="209"/>
      <c r="H66" s="13"/>
      <c r="I66" s="24"/>
      <c r="J66" s="24"/>
      <c r="K66" s="24"/>
    </row>
    <row r="67" spans="1:11" x14ac:dyDescent="0.25">
      <c r="A67" s="146"/>
      <c r="B67" s="26"/>
      <c r="C67" s="148"/>
      <c r="D67" s="148"/>
      <c r="E67" s="124"/>
      <c r="F67" s="27"/>
      <c r="G67" s="209"/>
      <c r="H67" s="13"/>
      <c r="I67" s="24"/>
      <c r="J67" s="24"/>
      <c r="K67" s="24"/>
    </row>
    <row r="68" spans="1:11" x14ac:dyDescent="0.25">
      <c r="A68" s="146"/>
      <c r="B68" s="26"/>
      <c r="C68" s="148"/>
      <c r="D68" s="148"/>
      <c r="E68" s="124"/>
      <c r="F68" s="27"/>
      <c r="G68" s="209"/>
      <c r="H68" s="13"/>
      <c r="I68" s="24"/>
      <c r="J68" s="24"/>
      <c r="K68" s="24"/>
    </row>
    <row r="69" spans="1:11" x14ac:dyDescent="0.25">
      <c r="A69" s="146"/>
      <c r="B69" s="26"/>
      <c r="C69" s="148"/>
      <c r="D69" s="148"/>
      <c r="E69" s="124"/>
      <c r="F69" s="27"/>
      <c r="G69" s="209"/>
      <c r="H69" s="13"/>
      <c r="I69" s="24"/>
      <c r="J69" s="24"/>
      <c r="K69" s="24"/>
    </row>
    <row r="70" spans="1:11" x14ac:dyDescent="0.25">
      <c r="A70" s="146"/>
      <c r="B70" s="26"/>
      <c r="C70" s="148"/>
      <c r="D70" s="148"/>
      <c r="E70" s="124"/>
      <c r="F70" s="27"/>
      <c r="G70" s="209"/>
      <c r="H70" s="13"/>
      <c r="I70" s="24"/>
      <c r="J70" s="24"/>
      <c r="K70" s="24"/>
    </row>
    <row r="71" spans="1:11" x14ac:dyDescent="0.25">
      <c r="A71" s="146"/>
      <c r="B71" s="26"/>
      <c r="C71" s="148"/>
      <c r="D71" s="148"/>
      <c r="E71" s="124"/>
      <c r="F71" s="27"/>
      <c r="G71" s="209"/>
      <c r="H71" s="13"/>
      <c r="I71" s="24"/>
      <c r="J71" s="24"/>
      <c r="K71" s="24"/>
    </row>
    <row r="72" spans="1:11" x14ac:dyDescent="0.25">
      <c r="A72" s="146"/>
      <c r="B72" s="26"/>
      <c r="C72" s="148"/>
      <c r="D72" s="148"/>
      <c r="E72" s="124"/>
      <c r="F72" s="27"/>
      <c r="G72" s="209"/>
      <c r="H72" s="13"/>
      <c r="I72" s="24"/>
      <c r="J72" s="24"/>
      <c r="K72" s="24"/>
    </row>
    <row r="73" spans="1:11" x14ac:dyDescent="0.25">
      <c r="A73" s="146"/>
      <c r="B73" s="26"/>
      <c r="C73" s="148"/>
      <c r="D73" s="148"/>
      <c r="E73" s="124"/>
      <c r="F73" s="27"/>
      <c r="G73" s="133"/>
      <c r="H73" s="13"/>
      <c r="I73" s="24"/>
      <c r="J73" s="24"/>
      <c r="K73" s="24">
        <f t="shared" si="0"/>
        <v>0</v>
      </c>
    </row>
    <row r="74" spans="1:11" x14ac:dyDescent="0.25">
      <c r="A74" s="146"/>
      <c r="B74" s="26"/>
      <c r="C74" s="148"/>
      <c r="D74" s="148"/>
      <c r="E74" s="124"/>
      <c r="F74" s="27"/>
      <c r="G74" s="133"/>
      <c r="H74" s="13"/>
      <c r="I74" s="24"/>
      <c r="J74" s="24"/>
      <c r="K74" s="24">
        <f t="shared" si="0"/>
        <v>0</v>
      </c>
    </row>
    <row r="75" spans="1:11" x14ac:dyDescent="0.25">
      <c r="A75" s="146"/>
      <c r="B75" s="26"/>
      <c r="C75" s="148"/>
      <c r="D75" s="148"/>
      <c r="E75" s="124"/>
      <c r="F75" s="27"/>
      <c r="G75" s="133"/>
      <c r="H75" s="13"/>
      <c r="I75" s="24"/>
      <c r="J75" s="24"/>
      <c r="K75" s="24">
        <f t="shared" si="0"/>
        <v>0</v>
      </c>
    </row>
    <row r="76" spans="1:11" x14ac:dyDescent="0.25">
      <c r="A76" s="146"/>
      <c r="B76" s="26"/>
      <c r="C76" s="148"/>
      <c r="D76" s="148"/>
      <c r="E76" s="124"/>
      <c r="F76" s="27"/>
      <c r="G76" s="133"/>
      <c r="H76" s="13"/>
      <c r="I76" s="24"/>
      <c r="J76" s="24"/>
      <c r="K76" s="24">
        <f t="shared" si="0"/>
        <v>0</v>
      </c>
    </row>
    <row r="77" spans="1:11" x14ac:dyDescent="0.25">
      <c r="A77" s="146"/>
      <c r="B77" s="26"/>
      <c r="C77" s="148"/>
      <c r="D77" s="148"/>
      <c r="E77" s="124"/>
      <c r="F77" s="27"/>
      <c r="G77" s="133"/>
      <c r="H77" s="13"/>
      <c r="I77" s="24"/>
      <c r="J77" s="24"/>
      <c r="K77" s="24">
        <f t="shared" si="0"/>
        <v>0</v>
      </c>
    </row>
    <row r="78" spans="1:11" x14ac:dyDescent="0.25">
      <c r="A78" s="146"/>
      <c r="B78" s="26"/>
      <c r="C78" s="148"/>
      <c r="D78" s="148"/>
      <c r="E78" s="124"/>
      <c r="F78" s="27"/>
      <c r="G78" s="133"/>
      <c r="H78" s="13"/>
      <c r="I78" s="24"/>
      <c r="J78" s="24"/>
      <c r="K78" s="24">
        <f t="shared" si="0"/>
        <v>0</v>
      </c>
    </row>
    <row r="79" spans="1:11" x14ac:dyDescent="0.25">
      <c r="A79" s="146"/>
      <c r="B79" s="26"/>
      <c r="C79" s="148"/>
      <c r="D79" s="148"/>
      <c r="E79" s="124"/>
      <c r="F79" s="27"/>
      <c r="G79" s="133"/>
      <c r="H79" s="13"/>
      <c r="I79" s="24"/>
      <c r="J79" s="24"/>
      <c r="K79" s="24">
        <f t="shared" si="0"/>
        <v>0</v>
      </c>
    </row>
    <row r="80" spans="1:11" x14ac:dyDescent="0.25">
      <c r="A80" s="146"/>
      <c r="B80" s="26"/>
      <c r="C80" s="148"/>
      <c r="D80" s="148"/>
      <c r="E80" s="124"/>
      <c r="F80" s="27"/>
      <c r="G80" s="133"/>
      <c r="H80" s="13"/>
      <c r="I80" s="24"/>
      <c r="J80" s="24"/>
      <c r="K80" s="24">
        <f t="shared" si="0"/>
        <v>0</v>
      </c>
    </row>
    <row r="81" spans="1:13" x14ac:dyDescent="0.25">
      <c r="A81" s="15"/>
      <c r="B81" s="16"/>
      <c r="C81" s="16"/>
      <c r="D81" s="16"/>
      <c r="E81" s="16"/>
      <c r="F81" s="16"/>
      <c r="G81" s="302" t="s">
        <v>19</v>
      </c>
      <c r="H81" s="303"/>
      <c r="I81" s="29">
        <f>SUM(I14:I80)</f>
        <v>107000000</v>
      </c>
      <c r="J81" s="29">
        <f>SUM(J14:J80)</f>
        <v>0</v>
      </c>
      <c r="K81" s="29">
        <f>SUM(K14:K80)</f>
        <v>107000000</v>
      </c>
      <c r="M81" s="63"/>
    </row>
    <row r="82" spans="1:13" ht="12.75" customHeight="1" x14ac:dyDescent="0.25">
      <c r="A82" s="15"/>
      <c r="B82" s="16"/>
      <c r="C82" s="16"/>
      <c r="D82" s="16"/>
      <c r="E82" s="16"/>
      <c r="F82" s="20"/>
      <c r="G82" s="16"/>
      <c r="H82" s="16"/>
      <c r="I82" s="20"/>
      <c r="J82" s="20"/>
      <c r="K82" s="21"/>
    </row>
    <row r="83" spans="1:13" ht="24.95" customHeight="1" x14ac:dyDescent="0.25">
      <c r="A83" s="70" t="s">
        <v>38</v>
      </c>
      <c r="B83" s="71" t="s">
        <v>40</v>
      </c>
      <c r="C83" s="70" t="s">
        <v>41</v>
      </c>
      <c r="D83" s="72" t="s">
        <v>39</v>
      </c>
      <c r="E83" s="70" t="s">
        <v>15</v>
      </c>
      <c r="F83" s="70" t="s">
        <v>34</v>
      </c>
      <c r="G83" s="70" t="s">
        <v>16</v>
      </c>
      <c r="H83" s="70" t="s">
        <v>22</v>
      </c>
      <c r="I83" s="70" t="s">
        <v>12</v>
      </c>
      <c r="J83" s="70" t="s">
        <v>23</v>
      </c>
      <c r="K83" s="70" t="s">
        <v>4</v>
      </c>
    </row>
    <row r="84" spans="1:13" ht="24.95" customHeight="1" x14ac:dyDescent="0.25">
      <c r="A84" s="73">
        <v>2774000000</v>
      </c>
      <c r="B84" s="73">
        <v>0</v>
      </c>
      <c r="C84" s="73">
        <v>0</v>
      </c>
      <c r="D84" s="74">
        <f>+A84+B84-C84</f>
        <v>2774000000</v>
      </c>
      <c r="E84" s="74">
        <f>+I81</f>
        <v>107000000</v>
      </c>
      <c r="F84" s="75">
        <f>+E84/D84</f>
        <v>3.857245854361932E-2</v>
      </c>
      <c r="G84" s="74">
        <f>+I11</f>
        <v>0</v>
      </c>
      <c r="H84" s="74">
        <f>+D84-E84-G84</f>
        <v>2667000000</v>
      </c>
      <c r="I84" s="74">
        <f>+J81</f>
        <v>0</v>
      </c>
      <c r="J84" s="75">
        <f>+I84/D84</f>
        <v>0</v>
      </c>
      <c r="K84" s="74">
        <f>+K81</f>
        <v>107000000</v>
      </c>
    </row>
    <row r="85" spans="1:13" x14ac:dyDescent="0.25">
      <c r="A85" s="76">
        <v>1</v>
      </c>
      <c r="B85" s="76">
        <v>2</v>
      </c>
      <c r="C85" s="76">
        <v>3</v>
      </c>
      <c r="D85" s="76" t="s">
        <v>3</v>
      </c>
      <c r="E85" s="76">
        <v>5</v>
      </c>
      <c r="F85" s="76" t="s">
        <v>18</v>
      </c>
      <c r="G85" s="76">
        <v>7</v>
      </c>
      <c r="H85" s="76" t="s">
        <v>9</v>
      </c>
      <c r="I85" s="76">
        <v>9</v>
      </c>
      <c r="J85" s="76" t="s">
        <v>24</v>
      </c>
      <c r="K85" s="76" t="s">
        <v>25</v>
      </c>
    </row>
    <row r="87" spans="1:13" x14ac:dyDescent="0.25">
      <c r="B87" s="63"/>
    </row>
    <row r="88" spans="1:13" x14ac:dyDescent="0.25">
      <c r="B88" s="63"/>
      <c r="I88" s="63"/>
    </row>
    <row r="89" spans="1:13" x14ac:dyDescent="0.25">
      <c r="B89" s="63"/>
    </row>
  </sheetData>
  <mergeCells count="16">
    <mergeCell ref="G81:H81"/>
    <mergeCell ref="G11:H11"/>
    <mergeCell ref="A12:A13"/>
    <mergeCell ref="E12:H12"/>
    <mergeCell ref="I12:I13"/>
    <mergeCell ref="J12:J13"/>
    <mergeCell ref="E13:F13"/>
    <mergeCell ref="G13:H13"/>
    <mergeCell ref="A3:J3"/>
    <mergeCell ref="A5:A6"/>
    <mergeCell ref="B5:B6"/>
    <mergeCell ref="D5:D6"/>
    <mergeCell ref="E5:H5"/>
    <mergeCell ref="I5:I6"/>
    <mergeCell ref="J5:K6"/>
    <mergeCell ref="E6:H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8"/>
  <sheetViews>
    <sheetView topLeftCell="A23" workbookViewId="0">
      <selection activeCell="A44" sqref="A4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281" t="s">
        <v>145</v>
      </c>
      <c r="B3" s="281"/>
      <c r="C3" s="281"/>
      <c r="D3" s="281"/>
      <c r="E3" s="281"/>
      <c r="F3" s="281"/>
      <c r="G3" s="281"/>
      <c r="H3" s="281"/>
      <c r="I3" s="281"/>
      <c r="J3" s="281"/>
      <c r="K3" s="68" t="s">
        <v>147</v>
      </c>
    </row>
    <row r="4" spans="1:11" ht="12.75" customHeight="1" x14ac:dyDescent="0.25">
      <c r="A4" s="4"/>
      <c r="B4" s="4"/>
      <c r="C4" s="4"/>
      <c r="D4" s="4"/>
      <c r="E4" s="4"/>
      <c r="F4" s="4"/>
      <c r="G4" s="4"/>
      <c r="H4" s="4"/>
      <c r="I4" s="4"/>
      <c r="J4" s="4"/>
      <c r="K4" s="5"/>
    </row>
    <row r="5" spans="1:11" x14ac:dyDescent="0.25">
      <c r="A5" s="284" t="s">
        <v>5</v>
      </c>
      <c r="B5" s="297" t="s">
        <v>26</v>
      </c>
      <c r="C5" s="31"/>
      <c r="D5" s="284" t="s">
        <v>17</v>
      </c>
      <c r="E5" s="299" t="s">
        <v>16</v>
      </c>
      <c r="F5" s="300"/>
      <c r="G5" s="300"/>
      <c r="H5" s="301"/>
      <c r="I5" s="284" t="s">
        <v>7</v>
      </c>
      <c r="J5" s="291" t="s">
        <v>21</v>
      </c>
      <c r="K5" s="292"/>
    </row>
    <row r="6" spans="1:11" ht="28.5" customHeight="1" x14ac:dyDescent="0.25">
      <c r="A6" s="285"/>
      <c r="B6" s="298"/>
      <c r="C6" s="32"/>
      <c r="D6" s="285"/>
      <c r="E6" s="299" t="s">
        <v>2</v>
      </c>
      <c r="F6" s="300"/>
      <c r="G6" s="300"/>
      <c r="H6" s="301"/>
      <c r="I6" s="285"/>
      <c r="J6" s="293"/>
      <c r="K6" s="294"/>
    </row>
    <row r="7" spans="1:11" ht="13.5" customHeight="1" x14ac:dyDescent="0.25">
      <c r="A7" s="216"/>
      <c r="B7" s="185"/>
      <c r="C7" s="183"/>
      <c r="D7" s="239"/>
      <c r="E7" s="245"/>
      <c r="F7" s="96"/>
      <c r="G7" s="96"/>
      <c r="H7" s="94"/>
      <c r="I7" s="244"/>
      <c r="J7" s="184"/>
      <c r="K7" s="183"/>
    </row>
    <row r="8" spans="1:11" ht="13.5" customHeight="1" x14ac:dyDescent="0.25">
      <c r="A8" s="216"/>
      <c r="B8" s="185"/>
      <c r="C8" s="183"/>
      <c r="D8" s="239"/>
      <c r="E8" s="246"/>
      <c r="F8" s="96"/>
      <c r="G8" s="96"/>
      <c r="H8" s="94"/>
      <c r="I8" s="244"/>
      <c r="J8" s="184"/>
      <c r="K8" s="183"/>
    </row>
    <row r="9" spans="1:11" ht="13.5" customHeight="1" x14ac:dyDescent="0.25">
      <c r="A9" s="216"/>
      <c r="B9" s="185"/>
      <c r="C9" s="183"/>
      <c r="D9" s="239"/>
      <c r="E9" s="246"/>
      <c r="F9" s="96"/>
      <c r="G9" s="96"/>
      <c r="H9" s="94"/>
      <c r="I9" s="244"/>
      <c r="J9" s="184"/>
      <c r="K9" s="183"/>
    </row>
    <row r="10" spans="1:11" ht="13.5" customHeight="1" x14ac:dyDescent="0.25">
      <c r="A10" s="216"/>
      <c r="B10" s="185"/>
      <c r="C10" s="183"/>
      <c r="D10" s="239"/>
      <c r="E10" s="246"/>
      <c r="F10" s="96"/>
      <c r="G10" s="96"/>
      <c r="H10" s="94"/>
      <c r="I10" s="244"/>
      <c r="J10" s="184"/>
      <c r="K10" s="183"/>
    </row>
    <row r="11" spans="1:11" ht="13.5" customHeight="1" x14ac:dyDescent="0.25">
      <c r="A11" s="216"/>
      <c r="B11" s="185"/>
      <c r="C11" s="183"/>
      <c r="D11" s="239"/>
      <c r="E11" s="246"/>
      <c r="F11" s="96"/>
      <c r="G11" s="96"/>
      <c r="H11" s="94"/>
      <c r="I11" s="244"/>
      <c r="J11" s="184"/>
      <c r="K11" s="183"/>
    </row>
    <row r="12" spans="1:11" ht="13.5" customHeight="1" x14ac:dyDescent="0.25">
      <c r="A12" s="243"/>
      <c r="B12" s="185"/>
      <c r="C12" s="183"/>
      <c r="D12" s="243"/>
      <c r="E12" s="247"/>
      <c r="F12" s="96"/>
      <c r="G12" s="96"/>
      <c r="H12" s="94"/>
      <c r="I12" s="243"/>
      <c r="J12" s="184"/>
      <c r="K12" s="183"/>
    </row>
    <row r="13" spans="1:11" x14ac:dyDescent="0.25">
      <c r="A13" s="15"/>
      <c r="B13" s="16"/>
      <c r="C13" s="16"/>
      <c r="D13" s="16"/>
      <c r="E13" s="16"/>
      <c r="F13" s="16"/>
      <c r="G13" s="302" t="s">
        <v>19</v>
      </c>
      <c r="H13" s="303"/>
      <c r="I13" s="17">
        <f>SUM(I7:I12)</f>
        <v>0</v>
      </c>
      <c r="J13" s="18"/>
      <c r="K13" s="19"/>
    </row>
    <row r="14" spans="1:11" x14ac:dyDescent="0.25">
      <c r="A14" s="284" t="s">
        <v>5</v>
      </c>
      <c r="B14" s="30" t="s">
        <v>13</v>
      </c>
      <c r="C14" s="33" t="s">
        <v>20</v>
      </c>
      <c r="D14" s="22" t="s">
        <v>20</v>
      </c>
      <c r="E14" s="299" t="s">
        <v>15</v>
      </c>
      <c r="F14" s="300"/>
      <c r="G14" s="300"/>
      <c r="H14" s="301"/>
      <c r="I14" s="284" t="s">
        <v>7</v>
      </c>
      <c r="J14" s="284" t="s">
        <v>6</v>
      </c>
      <c r="K14" s="33" t="s">
        <v>0</v>
      </c>
    </row>
    <row r="15" spans="1:11" x14ac:dyDescent="0.25">
      <c r="A15" s="285"/>
      <c r="B15" s="34" t="s">
        <v>14</v>
      </c>
      <c r="C15" s="34" t="s">
        <v>11</v>
      </c>
      <c r="D15" s="34" t="s">
        <v>10</v>
      </c>
      <c r="E15" s="299" t="s">
        <v>2</v>
      </c>
      <c r="F15" s="301"/>
      <c r="G15" s="299" t="s">
        <v>8</v>
      </c>
      <c r="H15" s="301"/>
      <c r="I15" s="285"/>
      <c r="J15" s="285"/>
      <c r="K15" s="34" t="s">
        <v>1</v>
      </c>
    </row>
    <row r="16" spans="1:11" ht="12.75" customHeight="1" x14ac:dyDescent="0.25">
      <c r="A16" s="23"/>
      <c r="B16" s="93"/>
      <c r="C16" s="64"/>
      <c r="D16" s="150"/>
      <c r="E16" s="100"/>
      <c r="F16" s="2"/>
      <c r="G16" s="97"/>
      <c r="H16" s="6"/>
      <c r="I16" s="24"/>
      <c r="J16" s="165"/>
      <c r="K16" s="24">
        <f>+I16-J16</f>
        <v>0</v>
      </c>
    </row>
    <row r="17" spans="1:11" x14ac:dyDescent="0.25">
      <c r="A17" s="23"/>
      <c r="B17" s="26"/>
      <c r="C17" s="65"/>
      <c r="D17" s="151"/>
      <c r="E17" s="124"/>
      <c r="F17" s="27"/>
      <c r="G17" s="98"/>
      <c r="H17" s="28"/>
      <c r="I17" s="24"/>
      <c r="J17" s="165"/>
      <c r="K17" s="24">
        <f t="shared" ref="K17:K39" si="0">+I17-J17</f>
        <v>0</v>
      </c>
    </row>
    <row r="18" spans="1:11" x14ac:dyDescent="0.25">
      <c r="A18" s="25"/>
      <c r="B18" s="26"/>
      <c r="C18" s="26"/>
      <c r="D18" s="148"/>
      <c r="E18" s="130"/>
      <c r="F18" s="27"/>
      <c r="G18" s="98"/>
      <c r="H18" s="13"/>
      <c r="I18" s="24"/>
      <c r="J18" s="165"/>
      <c r="K18" s="24">
        <f t="shared" si="0"/>
        <v>0</v>
      </c>
    </row>
    <row r="19" spans="1:11" x14ac:dyDescent="0.25">
      <c r="A19" s="25"/>
      <c r="B19" s="26"/>
      <c r="C19" s="26"/>
      <c r="D19" s="148"/>
      <c r="E19" s="124"/>
      <c r="F19" s="27"/>
      <c r="G19" s="98"/>
      <c r="H19" s="13"/>
      <c r="I19" s="24"/>
      <c r="J19" s="165"/>
      <c r="K19" s="24">
        <f t="shared" si="0"/>
        <v>0</v>
      </c>
    </row>
    <row r="20" spans="1:11" x14ac:dyDescent="0.25">
      <c r="A20" s="275"/>
      <c r="B20" s="26"/>
      <c r="C20" s="26"/>
      <c r="D20" s="148"/>
      <c r="E20" s="124"/>
      <c r="F20" s="27"/>
      <c r="G20" s="98"/>
      <c r="H20" s="13"/>
      <c r="I20" s="24"/>
      <c r="J20" s="165"/>
      <c r="K20" s="24">
        <f t="shared" si="0"/>
        <v>0</v>
      </c>
    </row>
    <row r="21" spans="1:11" x14ac:dyDescent="0.25">
      <c r="A21" s="275"/>
      <c r="B21" s="26"/>
      <c r="C21" s="26"/>
      <c r="D21" s="148"/>
      <c r="E21" s="124"/>
      <c r="F21" s="27"/>
      <c r="G21" s="98"/>
      <c r="H21" s="13"/>
      <c r="I21" s="24"/>
      <c r="J21" s="165"/>
      <c r="K21" s="24">
        <f t="shared" si="0"/>
        <v>0</v>
      </c>
    </row>
    <row r="22" spans="1:11" x14ac:dyDescent="0.25">
      <c r="A22" s="275"/>
      <c r="B22" s="26"/>
      <c r="C22" s="26"/>
      <c r="D22" s="148"/>
      <c r="E22" s="124"/>
      <c r="F22" s="27"/>
      <c r="G22" s="98"/>
      <c r="H22" s="13"/>
      <c r="I22" s="24"/>
      <c r="J22" s="165"/>
      <c r="K22" s="24">
        <f t="shared" si="0"/>
        <v>0</v>
      </c>
    </row>
    <row r="23" spans="1:11" x14ac:dyDescent="0.25">
      <c r="A23" s="275"/>
      <c r="B23" s="26"/>
      <c r="C23" s="26"/>
      <c r="D23" s="148"/>
      <c r="E23" s="124"/>
      <c r="F23" s="27"/>
      <c r="G23" s="98"/>
      <c r="H23" s="13"/>
      <c r="I23" s="24"/>
      <c r="J23" s="165"/>
      <c r="K23" s="24">
        <f t="shared" si="0"/>
        <v>0</v>
      </c>
    </row>
    <row r="24" spans="1:11" x14ac:dyDescent="0.25">
      <c r="A24" s="275"/>
      <c r="B24" s="26"/>
      <c r="C24" s="26"/>
      <c r="D24" s="148"/>
      <c r="E24" s="124"/>
      <c r="F24" s="27"/>
      <c r="G24" s="98"/>
      <c r="H24" s="13"/>
      <c r="I24" s="24"/>
      <c r="J24" s="165"/>
      <c r="K24" s="24">
        <f t="shared" si="0"/>
        <v>0</v>
      </c>
    </row>
    <row r="25" spans="1:11" x14ac:dyDescent="0.25">
      <c r="A25" s="275"/>
      <c r="B25" s="26"/>
      <c r="C25" s="26"/>
      <c r="D25" s="148"/>
      <c r="E25" s="124"/>
      <c r="F25" s="27"/>
      <c r="G25" s="98"/>
      <c r="H25" s="13"/>
      <c r="I25" s="24"/>
      <c r="J25" s="165"/>
      <c r="K25" s="24">
        <f t="shared" si="0"/>
        <v>0</v>
      </c>
    </row>
    <row r="26" spans="1:11" x14ac:dyDescent="0.25">
      <c r="A26" s="275"/>
      <c r="B26" s="26"/>
      <c r="C26" s="26"/>
      <c r="D26" s="148"/>
      <c r="E26" s="124"/>
      <c r="F26" s="27"/>
      <c r="G26" s="98"/>
      <c r="H26" s="13"/>
      <c r="I26" s="24"/>
      <c r="J26" s="165"/>
      <c r="K26" s="24">
        <f t="shared" si="0"/>
        <v>0</v>
      </c>
    </row>
    <row r="27" spans="1:11" x14ac:dyDescent="0.25">
      <c r="A27" s="275"/>
      <c r="B27" s="26"/>
      <c r="C27" s="26"/>
      <c r="D27" s="148"/>
      <c r="E27" s="124"/>
      <c r="F27" s="27"/>
      <c r="G27" s="98"/>
      <c r="H27" s="13"/>
      <c r="I27" s="24"/>
      <c r="J27" s="165"/>
      <c r="K27" s="24">
        <f t="shared" si="0"/>
        <v>0</v>
      </c>
    </row>
    <row r="28" spans="1:11" x14ac:dyDescent="0.25">
      <c r="A28" s="275"/>
      <c r="B28" s="26"/>
      <c r="C28" s="26"/>
      <c r="D28" s="148"/>
      <c r="E28" s="124"/>
      <c r="F28" s="27"/>
      <c r="G28" s="98"/>
      <c r="H28" s="13"/>
      <c r="I28" s="24"/>
      <c r="J28" s="165"/>
      <c r="K28" s="24">
        <f t="shared" si="0"/>
        <v>0</v>
      </c>
    </row>
    <row r="29" spans="1:11" x14ac:dyDescent="0.25">
      <c r="A29" s="275"/>
      <c r="B29" s="26"/>
      <c r="C29" s="26"/>
      <c r="D29" s="148"/>
      <c r="E29" s="124"/>
      <c r="F29" s="27"/>
      <c r="G29" s="98"/>
      <c r="H29" s="13"/>
      <c r="I29" s="24"/>
      <c r="J29" s="165"/>
      <c r="K29" s="24">
        <f t="shared" si="0"/>
        <v>0</v>
      </c>
    </row>
    <row r="30" spans="1:11" x14ac:dyDescent="0.25">
      <c r="A30" s="275"/>
      <c r="B30" s="26"/>
      <c r="C30" s="26"/>
      <c r="D30" s="148"/>
      <c r="E30" s="124"/>
      <c r="F30" s="27"/>
      <c r="G30" s="98"/>
      <c r="H30" s="13"/>
      <c r="I30" s="24"/>
      <c r="J30" s="165"/>
      <c r="K30" s="24">
        <f t="shared" si="0"/>
        <v>0</v>
      </c>
    </row>
    <row r="31" spans="1:11" x14ac:dyDescent="0.25">
      <c r="A31" s="275"/>
      <c r="B31" s="26"/>
      <c r="C31" s="26"/>
      <c r="D31" s="148"/>
      <c r="E31" s="124"/>
      <c r="F31" s="27"/>
      <c r="G31" s="98"/>
      <c r="H31" s="13"/>
      <c r="I31" s="24"/>
      <c r="J31" s="165"/>
      <c r="K31" s="24">
        <f t="shared" si="0"/>
        <v>0</v>
      </c>
    </row>
    <row r="32" spans="1:11" x14ac:dyDescent="0.25">
      <c r="A32" s="275"/>
      <c r="B32" s="26"/>
      <c r="C32" s="26"/>
      <c r="D32" s="148"/>
      <c r="E32" s="124"/>
      <c r="F32" s="27"/>
      <c r="G32" s="98"/>
      <c r="H32" s="13"/>
      <c r="I32" s="24"/>
      <c r="J32" s="165"/>
      <c r="K32" s="24">
        <f t="shared" si="0"/>
        <v>0</v>
      </c>
    </row>
    <row r="33" spans="1:11" x14ac:dyDescent="0.25">
      <c r="A33" s="275"/>
      <c r="B33" s="26"/>
      <c r="C33" s="26"/>
      <c r="D33" s="148"/>
      <c r="E33" s="124"/>
      <c r="F33" s="27"/>
      <c r="G33" s="98"/>
      <c r="H33" s="13"/>
      <c r="I33" s="24"/>
      <c r="J33" s="165"/>
      <c r="K33" s="24">
        <f t="shared" si="0"/>
        <v>0</v>
      </c>
    </row>
    <row r="34" spans="1:11" x14ac:dyDescent="0.25">
      <c r="A34" s="275"/>
      <c r="B34" s="26"/>
      <c r="C34" s="26"/>
      <c r="D34" s="148"/>
      <c r="E34" s="124"/>
      <c r="F34" s="27"/>
      <c r="G34" s="98"/>
      <c r="H34" s="13"/>
      <c r="I34" s="24"/>
      <c r="J34" s="165"/>
      <c r="K34" s="24">
        <f t="shared" si="0"/>
        <v>0</v>
      </c>
    </row>
    <row r="35" spans="1:11" x14ac:dyDescent="0.25">
      <c r="A35" s="275"/>
      <c r="B35" s="26"/>
      <c r="C35" s="26"/>
      <c r="D35" s="26"/>
      <c r="E35" s="124"/>
      <c r="F35" s="27"/>
      <c r="G35" s="98"/>
      <c r="H35" s="13"/>
      <c r="I35" s="24"/>
      <c r="J35" s="165"/>
      <c r="K35" s="24">
        <f t="shared" si="0"/>
        <v>0</v>
      </c>
    </row>
    <row r="36" spans="1:11" x14ac:dyDescent="0.25">
      <c r="A36" s="275"/>
      <c r="B36" s="26"/>
      <c r="C36" s="26"/>
      <c r="D36" s="26"/>
      <c r="E36" s="124"/>
      <c r="F36" s="27"/>
      <c r="G36" s="98"/>
      <c r="H36" s="13"/>
      <c r="I36" s="24"/>
      <c r="J36" s="165"/>
      <c r="K36" s="24">
        <f t="shared" si="0"/>
        <v>0</v>
      </c>
    </row>
    <row r="37" spans="1:11" x14ac:dyDescent="0.25">
      <c r="A37" s="146"/>
      <c r="B37" s="26"/>
      <c r="C37" s="26"/>
      <c r="D37" s="26"/>
      <c r="E37" s="7"/>
      <c r="F37" s="27"/>
      <c r="G37" s="98"/>
      <c r="H37" s="13"/>
      <c r="I37" s="24"/>
      <c r="J37" s="165"/>
      <c r="K37" s="24">
        <f t="shared" si="0"/>
        <v>0</v>
      </c>
    </row>
    <row r="38" spans="1:11" x14ac:dyDescent="0.25">
      <c r="A38" s="146"/>
      <c r="B38" s="26"/>
      <c r="C38" s="26"/>
      <c r="D38" s="26"/>
      <c r="E38" s="7"/>
      <c r="F38" s="27"/>
      <c r="G38" s="98"/>
      <c r="H38" s="13"/>
      <c r="I38" s="24"/>
      <c r="J38" s="165"/>
      <c r="K38" s="24">
        <f t="shared" si="0"/>
        <v>0</v>
      </c>
    </row>
    <row r="39" spans="1:11" x14ac:dyDescent="0.25">
      <c r="A39" s="146"/>
      <c r="B39" s="26"/>
      <c r="C39" s="26"/>
      <c r="D39" s="26"/>
      <c r="E39" s="7"/>
      <c r="F39" s="27"/>
      <c r="G39" s="98"/>
      <c r="H39" s="13"/>
      <c r="I39" s="24"/>
      <c r="J39" s="165"/>
      <c r="K39" s="24">
        <f t="shared" si="0"/>
        <v>0</v>
      </c>
    </row>
    <row r="40" spans="1:11" x14ac:dyDescent="0.25">
      <c r="A40" s="15"/>
      <c r="B40" s="16"/>
      <c r="C40" s="16"/>
      <c r="D40" s="16"/>
      <c r="E40" s="16"/>
      <c r="F40" s="16"/>
      <c r="G40" s="302" t="s">
        <v>19</v>
      </c>
      <c r="H40" s="303"/>
      <c r="I40" s="29">
        <f>SUM(I16:I39)</f>
        <v>0</v>
      </c>
      <c r="J40" s="29">
        <f>SUM(J16:J39)</f>
        <v>0</v>
      </c>
      <c r="K40" s="29">
        <f>SUM(K16:K39)</f>
        <v>0</v>
      </c>
    </row>
    <row r="41" spans="1:11" ht="12.75" customHeight="1" x14ac:dyDescent="0.25">
      <c r="A41" s="15"/>
      <c r="B41" s="16"/>
      <c r="C41" s="16"/>
      <c r="D41" s="16"/>
      <c r="E41" s="16"/>
      <c r="F41" s="20"/>
      <c r="G41" s="16"/>
      <c r="H41" s="16"/>
      <c r="I41" s="20"/>
      <c r="J41" s="20"/>
      <c r="K41" s="21"/>
    </row>
    <row r="42" spans="1:11" ht="24.95" customHeight="1" x14ac:dyDescent="0.25">
      <c r="A42" s="70" t="s">
        <v>38</v>
      </c>
      <c r="B42" s="71" t="s">
        <v>40</v>
      </c>
      <c r="C42" s="70" t="s">
        <v>41</v>
      </c>
      <c r="D42" s="72" t="s">
        <v>39</v>
      </c>
      <c r="E42" s="70" t="s">
        <v>15</v>
      </c>
      <c r="F42" s="70" t="s">
        <v>34</v>
      </c>
      <c r="G42" s="70" t="s">
        <v>16</v>
      </c>
      <c r="H42" s="70" t="s">
        <v>22</v>
      </c>
      <c r="I42" s="70" t="s">
        <v>12</v>
      </c>
      <c r="J42" s="70" t="s">
        <v>23</v>
      </c>
      <c r="K42" s="70" t="s">
        <v>4</v>
      </c>
    </row>
    <row r="43" spans="1:11" ht="24.95" customHeight="1" x14ac:dyDescent="0.25">
      <c r="A43" s="73">
        <v>2228708000</v>
      </c>
      <c r="B43" s="73">
        <v>0</v>
      </c>
      <c r="C43" s="73">
        <v>0</v>
      </c>
      <c r="D43" s="74">
        <f>+A43+B43-C43</f>
        <v>2228708000</v>
      </c>
      <c r="E43" s="74">
        <f>+I40</f>
        <v>0</v>
      </c>
      <c r="F43" s="75">
        <f>+E43/D43</f>
        <v>0</v>
      </c>
      <c r="G43" s="74">
        <f>+I13</f>
        <v>0</v>
      </c>
      <c r="H43" s="74">
        <f>+D43-E43-G43</f>
        <v>2228708000</v>
      </c>
      <c r="I43" s="74">
        <f>+J40</f>
        <v>0</v>
      </c>
      <c r="J43" s="75">
        <f>+I43/D43</f>
        <v>0</v>
      </c>
      <c r="K43" s="74">
        <f>+K40</f>
        <v>0</v>
      </c>
    </row>
    <row r="44" spans="1:11" x14ac:dyDescent="0.25">
      <c r="A44" s="76">
        <v>1</v>
      </c>
      <c r="B44" s="76">
        <v>2</v>
      </c>
      <c r="C44" s="76">
        <v>3</v>
      </c>
      <c r="D44" s="76" t="s">
        <v>3</v>
      </c>
      <c r="E44" s="76">
        <v>5</v>
      </c>
      <c r="F44" s="76" t="s">
        <v>18</v>
      </c>
      <c r="G44" s="76">
        <v>7</v>
      </c>
      <c r="H44" s="76" t="s">
        <v>9</v>
      </c>
      <c r="I44" s="76">
        <v>9</v>
      </c>
      <c r="J44" s="76" t="s">
        <v>24</v>
      </c>
      <c r="K44" s="76" t="s">
        <v>25</v>
      </c>
    </row>
    <row r="46" spans="1:11" x14ac:dyDescent="0.25">
      <c r="B46" s="63"/>
    </row>
    <row r="47" spans="1:11" x14ac:dyDescent="0.25">
      <c r="B47" s="63"/>
      <c r="I47" s="63"/>
    </row>
    <row r="48" spans="1:11" x14ac:dyDescent="0.25">
      <c r="B48" s="63"/>
    </row>
  </sheetData>
  <mergeCells count="16">
    <mergeCell ref="G40:H40"/>
    <mergeCell ref="G13:H13"/>
    <mergeCell ref="A14:A15"/>
    <mergeCell ref="E14:H14"/>
    <mergeCell ref="I14:I15"/>
    <mergeCell ref="J14:J15"/>
    <mergeCell ref="E15:F15"/>
    <mergeCell ref="G15:H15"/>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58"/>
  <sheetViews>
    <sheetView topLeftCell="A32" workbookViewId="0">
      <selection activeCell="A7" sqref="A7:A45"/>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9"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7"/>
      <c r="J1" s="2"/>
      <c r="K1" s="2"/>
    </row>
    <row r="2" spans="1:11" ht="12.75" customHeight="1" x14ac:dyDescent="0.25">
      <c r="A2" s="2"/>
      <c r="B2" s="2"/>
      <c r="C2" s="2"/>
      <c r="D2" s="2"/>
      <c r="E2" s="2"/>
      <c r="F2" s="2"/>
      <c r="G2" s="2"/>
      <c r="H2" s="2"/>
      <c r="I2" s="77"/>
      <c r="J2" s="2"/>
      <c r="K2" s="66"/>
    </row>
    <row r="3" spans="1:11" ht="15" customHeight="1" x14ac:dyDescent="0.25">
      <c r="A3" s="281" t="s">
        <v>89</v>
      </c>
      <c r="B3" s="281"/>
      <c r="C3" s="281"/>
      <c r="D3" s="281"/>
      <c r="E3" s="281"/>
      <c r="F3" s="281"/>
      <c r="G3" s="281"/>
      <c r="H3" s="281"/>
      <c r="I3" s="281"/>
      <c r="J3" s="281"/>
      <c r="K3" s="68" t="s">
        <v>147</v>
      </c>
    </row>
    <row r="4" spans="1:11" ht="12.75" customHeight="1" x14ac:dyDescent="0.25">
      <c r="A4" s="4"/>
      <c r="B4" s="4"/>
      <c r="C4" s="4"/>
      <c r="D4" s="4"/>
      <c r="E4" s="4"/>
      <c r="F4" s="4"/>
      <c r="G4" s="4"/>
      <c r="H4" s="4"/>
      <c r="I4" s="78"/>
      <c r="J4" s="4"/>
      <c r="K4" s="5"/>
    </row>
    <row r="5" spans="1:11" x14ac:dyDescent="0.25">
      <c r="A5" s="284" t="s">
        <v>5</v>
      </c>
      <c r="B5" s="297" t="s">
        <v>26</v>
      </c>
      <c r="C5" s="31"/>
      <c r="D5" s="284" t="s">
        <v>17</v>
      </c>
      <c r="E5" s="299" t="s">
        <v>16</v>
      </c>
      <c r="F5" s="300"/>
      <c r="G5" s="300"/>
      <c r="H5" s="301"/>
      <c r="I5" s="284" t="s">
        <v>7</v>
      </c>
      <c r="J5" s="291" t="s">
        <v>21</v>
      </c>
      <c r="K5" s="292"/>
    </row>
    <row r="6" spans="1:11" x14ac:dyDescent="0.25">
      <c r="A6" s="285"/>
      <c r="B6" s="298"/>
      <c r="C6" s="32"/>
      <c r="D6" s="285"/>
      <c r="E6" s="299" t="s">
        <v>2</v>
      </c>
      <c r="F6" s="300"/>
      <c r="G6" s="300"/>
      <c r="H6" s="301"/>
      <c r="I6" s="285"/>
      <c r="J6" s="293"/>
      <c r="K6" s="294"/>
    </row>
    <row r="7" spans="1:11" ht="12.75" customHeight="1" x14ac:dyDescent="0.25">
      <c r="A7" s="212">
        <v>45317</v>
      </c>
      <c r="B7" s="207"/>
      <c r="C7" s="192"/>
      <c r="D7" s="214" t="s">
        <v>595</v>
      </c>
      <c r="E7" s="232" t="s">
        <v>558</v>
      </c>
      <c r="F7" s="276"/>
      <c r="G7" s="277"/>
      <c r="H7" s="278"/>
      <c r="I7" s="215">
        <v>8154833</v>
      </c>
      <c r="J7" s="7"/>
      <c r="K7" s="8"/>
    </row>
    <row r="8" spans="1:11" ht="12.75" customHeight="1" x14ac:dyDescent="0.25">
      <c r="A8" s="212">
        <v>45316</v>
      </c>
      <c r="B8" s="207"/>
      <c r="C8" s="192"/>
      <c r="D8" s="214" t="s">
        <v>596</v>
      </c>
      <c r="E8" s="162" t="s">
        <v>559</v>
      </c>
      <c r="F8" s="187"/>
      <c r="G8" s="190"/>
      <c r="H8" s="191"/>
      <c r="I8" s="215">
        <v>11200000</v>
      </c>
      <c r="J8" s="7"/>
      <c r="K8" s="8"/>
    </row>
    <row r="9" spans="1:11" ht="12.75" customHeight="1" x14ac:dyDescent="0.25">
      <c r="A9" s="212">
        <v>45322</v>
      </c>
      <c r="B9" s="207"/>
      <c r="C9" s="192"/>
      <c r="D9" s="214" t="s">
        <v>597</v>
      </c>
      <c r="E9" s="162" t="s">
        <v>560</v>
      </c>
      <c r="F9" s="187"/>
      <c r="G9" s="190"/>
      <c r="H9" s="191"/>
      <c r="I9" s="215">
        <v>11528000</v>
      </c>
      <c r="J9" s="7"/>
      <c r="K9" s="8"/>
    </row>
    <row r="10" spans="1:11" ht="12.75" customHeight="1" x14ac:dyDescent="0.25">
      <c r="A10" s="212">
        <v>45322</v>
      </c>
      <c r="B10" s="207"/>
      <c r="C10" s="192"/>
      <c r="D10" s="214" t="s">
        <v>598</v>
      </c>
      <c r="E10" s="162" t="s">
        <v>560</v>
      </c>
      <c r="F10" s="187"/>
      <c r="G10" s="190"/>
      <c r="H10" s="191"/>
      <c r="I10" s="215">
        <v>11528000</v>
      </c>
      <c r="J10" s="7"/>
      <c r="K10" s="8"/>
    </row>
    <row r="11" spans="1:11" ht="12.75" customHeight="1" x14ac:dyDescent="0.25">
      <c r="A11" s="212">
        <v>45322</v>
      </c>
      <c r="B11" s="207"/>
      <c r="C11" s="192"/>
      <c r="D11" s="214" t="s">
        <v>599</v>
      </c>
      <c r="E11" s="162" t="s">
        <v>560</v>
      </c>
      <c r="F11" s="187"/>
      <c r="G11" s="190"/>
      <c r="H11" s="191"/>
      <c r="I11" s="215">
        <v>11528000</v>
      </c>
      <c r="J11" s="7"/>
      <c r="K11" s="8"/>
    </row>
    <row r="12" spans="1:11" ht="12.75" customHeight="1" x14ac:dyDescent="0.25">
      <c r="A12" s="212">
        <v>45322</v>
      </c>
      <c r="B12" s="207"/>
      <c r="C12" s="192"/>
      <c r="D12" s="214" t="s">
        <v>600</v>
      </c>
      <c r="E12" s="162" t="s">
        <v>561</v>
      </c>
      <c r="F12" s="187"/>
      <c r="G12" s="190"/>
      <c r="H12" s="191"/>
      <c r="I12" s="215">
        <v>11528000</v>
      </c>
      <c r="J12" s="7"/>
      <c r="K12" s="8"/>
    </row>
    <row r="13" spans="1:11" ht="12.75" customHeight="1" x14ac:dyDescent="0.25">
      <c r="A13" s="212">
        <v>45316</v>
      </c>
      <c r="B13" s="207"/>
      <c r="C13" s="192"/>
      <c r="D13" s="214" t="s">
        <v>601</v>
      </c>
      <c r="E13" s="162" t="s">
        <v>562</v>
      </c>
      <c r="F13" s="187"/>
      <c r="G13" s="190"/>
      <c r="H13" s="191"/>
      <c r="I13" s="215">
        <v>12800000</v>
      </c>
      <c r="J13" s="7"/>
      <c r="K13" s="8"/>
    </row>
    <row r="14" spans="1:11" ht="12.75" customHeight="1" x14ac:dyDescent="0.25">
      <c r="A14" s="212">
        <v>45322</v>
      </c>
      <c r="B14" s="207"/>
      <c r="C14" s="192"/>
      <c r="D14" s="214" t="s">
        <v>602</v>
      </c>
      <c r="E14" s="162" t="s">
        <v>563</v>
      </c>
      <c r="F14" s="187"/>
      <c r="G14" s="190"/>
      <c r="H14" s="191"/>
      <c r="I14" s="215">
        <v>14804000</v>
      </c>
      <c r="J14" s="7"/>
      <c r="K14" s="8"/>
    </row>
    <row r="15" spans="1:11" ht="12.75" customHeight="1" x14ac:dyDescent="0.25">
      <c r="A15" s="212">
        <v>45316</v>
      </c>
      <c r="B15" s="207"/>
      <c r="C15" s="192"/>
      <c r="D15" s="214" t="s">
        <v>603</v>
      </c>
      <c r="E15" s="162" t="s">
        <v>564</v>
      </c>
      <c r="F15" s="187"/>
      <c r="G15" s="190"/>
      <c r="H15" s="191"/>
      <c r="I15" s="215">
        <v>15200000</v>
      </c>
      <c r="J15" s="7"/>
      <c r="K15" s="8"/>
    </row>
    <row r="16" spans="1:11" ht="12.75" customHeight="1" x14ac:dyDescent="0.25">
      <c r="A16" s="212">
        <v>45316</v>
      </c>
      <c r="B16" s="207"/>
      <c r="C16" s="192"/>
      <c r="D16" s="214" t="s">
        <v>604</v>
      </c>
      <c r="E16" s="162" t="s">
        <v>565</v>
      </c>
      <c r="F16" s="187"/>
      <c r="G16" s="190"/>
      <c r="H16" s="191"/>
      <c r="I16" s="215">
        <v>15200000</v>
      </c>
      <c r="J16" s="7"/>
      <c r="K16" s="8"/>
    </row>
    <row r="17" spans="1:11" ht="12.75" customHeight="1" x14ac:dyDescent="0.25">
      <c r="A17" s="212">
        <v>45316</v>
      </c>
      <c r="B17" s="207"/>
      <c r="C17" s="192"/>
      <c r="D17" s="214" t="s">
        <v>605</v>
      </c>
      <c r="E17" s="162" t="s">
        <v>566</v>
      </c>
      <c r="F17" s="187"/>
      <c r="G17" s="190"/>
      <c r="H17" s="191"/>
      <c r="I17" s="215">
        <v>15200000</v>
      </c>
      <c r="J17" s="7"/>
      <c r="K17" s="8"/>
    </row>
    <row r="18" spans="1:11" ht="12.75" customHeight="1" x14ac:dyDescent="0.25">
      <c r="A18" s="212">
        <v>45316</v>
      </c>
      <c r="B18" s="207"/>
      <c r="C18" s="192"/>
      <c r="D18" s="214" t="s">
        <v>606</v>
      </c>
      <c r="E18" s="162" t="s">
        <v>567</v>
      </c>
      <c r="F18" s="187"/>
      <c r="G18" s="190"/>
      <c r="H18" s="191"/>
      <c r="I18" s="215">
        <v>17978300</v>
      </c>
      <c r="J18" s="7"/>
      <c r="K18" s="8"/>
    </row>
    <row r="19" spans="1:11" ht="12.75" customHeight="1" x14ac:dyDescent="0.25">
      <c r="A19" s="212">
        <v>45317</v>
      </c>
      <c r="B19" s="207"/>
      <c r="C19" s="192"/>
      <c r="D19" s="214" t="s">
        <v>607</v>
      </c>
      <c r="E19" s="162" t="s">
        <v>568</v>
      </c>
      <c r="F19" s="187"/>
      <c r="G19" s="190"/>
      <c r="H19" s="191"/>
      <c r="I19" s="215">
        <v>18901133</v>
      </c>
      <c r="J19" s="7"/>
      <c r="K19" s="8"/>
    </row>
    <row r="20" spans="1:11" ht="12.75" customHeight="1" x14ac:dyDescent="0.25">
      <c r="A20" s="212">
        <v>45322</v>
      </c>
      <c r="B20" s="207"/>
      <c r="C20" s="192"/>
      <c r="D20" s="214" t="s">
        <v>608</v>
      </c>
      <c r="E20" s="162" t="s">
        <v>569</v>
      </c>
      <c r="F20" s="187"/>
      <c r="G20" s="190"/>
      <c r="H20" s="191"/>
      <c r="I20" s="215">
        <v>18904000</v>
      </c>
      <c r="J20" s="7"/>
      <c r="K20" s="8"/>
    </row>
    <row r="21" spans="1:11" ht="12.75" customHeight="1" x14ac:dyDescent="0.25">
      <c r="A21" s="212">
        <v>45315</v>
      </c>
      <c r="B21" s="207"/>
      <c r="C21" s="192"/>
      <c r="D21" s="214" t="s">
        <v>609</v>
      </c>
      <c r="E21" s="162" t="s">
        <v>570</v>
      </c>
      <c r="F21" s="187"/>
      <c r="G21" s="190"/>
      <c r="H21" s="191"/>
      <c r="I21" s="215">
        <v>19092000</v>
      </c>
      <c r="J21" s="7"/>
      <c r="K21" s="8"/>
    </row>
    <row r="22" spans="1:11" ht="12.75" customHeight="1" x14ac:dyDescent="0.25">
      <c r="A22" s="212">
        <v>45313</v>
      </c>
      <c r="B22" s="207"/>
      <c r="C22" s="192"/>
      <c r="D22" s="214" t="s">
        <v>610</v>
      </c>
      <c r="E22" s="162" t="s">
        <v>571</v>
      </c>
      <c r="F22" s="187"/>
      <c r="G22" s="190"/>
      <c r="H22" s="191"/>
      <c r="I22" s="215">
        <v>20000000</v>
      </c>
      <c r="J22" s="7"/>
      <c r="K22" s="8"/>
    </row>
    <row r="23" spans="1:11" ht="12.75" customHeight="1" x14ac:dyDescent="0.25">
      <c r="A23" s="212">
        <v>45317</v>
      </c>
      <c r="B23" s="207"/>
      <c r="C23" s="192"/>
      <c r="D23" s="214" t="s">
        <v>611</v>
      </c>
      <c r="E23" s="162" t="s">
        <v>572</v>
      </c>
      <c r="F23" s="187"/>
      <c r="G23" s="190"/>
      <c r="H23" s="191"/>
      <c r="I23" s="215">
        <v>20260900</v>
      </c>
      <c r="J23" s="7"/>
      <c r="K23" s="8"/>
    </row>
    <row r="24" spans="1:11" ht="12.75" customHeight="1" x14ac:dyDescent="0.25">
      <c r="A24" s="212">
        <v>45317</v>
      </c>
      <c r="B24" s="207"/>
      <c r="C24" s="192"/>
      <c r="D24" s="214" t="s">
        <v>612</v>
      </c>
      <c r="E24" s="162" t="s">
        <v>573</v>
      </c>
      <c r="F24" s="187"/>
      <c r="G24" s="190"/>
      <c r="H24" s="191"/>
      <c r="I24" s="215">
        <v>20611200</v>
      </c>
      <c r="J24" s="7"/>
      <c r="K24" s="8"/>
    </row>
    <row r="25" spans="1:11" ht="12.75" customHeight="1" x14ac:dyDescent="0.25">
      <c r="A25" s="212">
        <v>45316</v>
      </c>
      <c r="B25" s="207"/>
      <c r="C25" s="192"/>
      <c r="D25" s="214" t="s">
        <v>613</v>
      </c>
      <c r="E25" s="162" t="s">
        <v>574</v>
      </c>
      <c r="F25" s="187"/>
      <c r="G25" s="190"/>
      <c r="H25" s="191"/>
      <c r="I25" s="215">
        <v>20700000</v>
      </c>
      <c r="J25" s="7"/>
      <c r="K25" s="8"/>
    </row>
    <row r="26" spans="1:11" ht="12.75" customHeight="1" x14ac:dyDescent="0.25">
      <c r="A26" s="212">
        <v>45321</v>
      </c>
      <c r="B26" s="207"/>
      <c r="C26" s="192"/>
      <c r="D26" s="214" t="s">
        <v>614</v>
      </c>
      <c r="E26" s="162" t="s">
        <v>575</v>
      </c>
      <c r="F26" s="187"/>
      <c r="G26" s="190"/>
      <c r="H26" s="191"/>
      <c r="I26" s="215">
        <v>21144000</v>
      </c>
      <c r="J26" s="7"/>
      <c r="K26" s="8"/>
    </row>
    <row r="27" spans="1:11" ht="12.75" customHeight="1" x14ac:dyDescent="0.25">
      <c r="A27" s="212">
        <v>45316</v>
      </c>
      <c r="B27" s="207"/>
      <c r="C27" s="192"/>
      <c r="D27" s="214" t="s">
        <v>615</v>
      </c>
      <c r="E27" s="162" t="s">
        <v>576</v>
      </c>
      <c r="F27" s="187"/>
      <c r="G27" s="190"/>
      <c r="H27" s="191"/>
      <c r="I27" s="215">
        <v>21200000</v>
      </c>
      <c r="J27" s="7"/>
      <c r="K27" s="8"/>
    </row>
    <row r="28" spans="1:11" ht="12.75" customHeight="1" x14ac:dyDescent="0.25">
      <c r="A28" s="212">
        <v>45315</v>
      </c>
      <c r="B28" s="207"/>
      <c r="C28" s="192"/>
      <c r="D28" s="214" t="s">
        <v>616</v>
      </c>
      <c r="E28" s="162" t="s">
        <v>577</v>
      </c>
      <c r="F28" s="187"/>
      <c r="G28" s="190"/>
      <c r="H28" s="191"/>
      <c r="I28" s="215">
        <v>21568000</v>
      </c>
      <c r="J28" s="7"/>
      <c r="K28" s="8"/>
    </row>
    <row r="29" spans="1:11" ht="12.75" customHeight="1" x14ac:dyDescent="0.25">
      <c r="A29" s="212">
        <v>45317</v>
      </c>
      <c r="B29" s="207"/>
      <c r="C29" s="192"/>
      <c r="D29" s="214" t="s">
        <v>617</v>
      </c>
      <c r="E29" s="162" t="s">
        <v>578</v>
      </c>
      <c r="F29" s="187"/>
      <c r="G29" s="190"/>
      <c r="H29" s="191"/>
      <c r="I29" s="215">
        <v>24000000</v>
      </c>
      <c r="J29" s="7"/>
      <c r="K29" s="8"/>
    </row>
    <row r="30" spans="1:11" ht="12.75" customHeight="1" x14ac:dyDescent="0.25">
      <c r="A30" s="212">
        <v>45321</v>
      </c>
      <c r="B30" s="207"/>
      <c r="C30" s="192"/>
      <c r="D30" s="214" t="s">
        <v>618</v>
      </c>
      <c r="E30" s="162" t="s">
        <v>579</v>
      </c>
      <c r="F30" s="187"/>
      <c r="G30" s="190"/>
      <c r="H30" s="191"/>
      <c r="I30" s="215">
        <v>24000000</v>
      </c>
      <c r="J30" s="7"/>
      <c r="K30" s="8"/>
    </row>
    <row r="31" spans="1:11" ht="12.75" customHeight="1" x14ac:dyDescent="0.25">
      <c r="A31" s="212">
        <v>45315</v>
      </c>
      <c r="B31" s="207"/>
      <c r="C31" s="192"/>
      <c r="D31" s="214" t="s">
        <v>619</v>
      </c>
      <c r="E31" s="162" t="s">
        <v>580</v>
      </c>
      <c r="F31" s="187"/>
      <c r="G31" s="190"/>
      <c r="H31" s="191"/>
      <c r="I31" s="215">
        <v>24264000</v>
      </c>
      <c r="J31" s="7"/>
      <c r="K31" s="8"/>
    </row>
    <row r="32" spans="1:11" ht="12.75" customHeight="1" x14ac:dyDescent="0.25">
      <c r="A32" s="212">
        <v>45322</v>
      </c>
      <c r="B32" s="207"/>
      <c r="C32" s="192"/>
      <c r="D32" s="214" t="s">
        <v>620</v>
      </c>
      <c r="E32" s="162" t="s">
        <v>581</v>
      </c>
      <c r="F32" s="187"/>
      <c r="G32" s="190"/>
      <c r="H32" s="191"/>
      <c r="I32" s="215">
        <v>24600000</v>
      </c>
      <c r="J32" s="7"/>
      <c r="K32" s="8"/>
    </row>
    <row r="33" spans="1:11" ht="12.75" customHeight="1" x14ac:dyDescent="0.25">
      <c r="A33" s="212">
        <v>45316</v>
      </c>
      <c r="B33" s="207"/>
      <c r="C33" s="192"/>
      <c r="D33" s="214" t="s">
        <v>621</v>
      </c>
      <c r="E33" s="162" t="s">
        <v>582</v>
      </c>
      <c r="F33" s="187"/>
      <c r="G33" s="190"/>
      <c r="H33" s="191"/>
      <c r="I33" s="215">
        <v>25200000</v>
      </c>
      <c r="J33" s="7"/>
      <c r="K33" s="8"/>
    </row>
    <row r="34" spans="1:11" ht="12.75" customHeight="1" x14ac:dyDescent="0.25">
      <c r="A34" s="212">
        <v>45317</v>
      </c>
      <c r="B34" s="207"/>
      <c r="C34" s="192"/>
      <c r="D34" s="214" t="s">
        <v>622</v>
      </c>
      <c r="E34" s="162" t="s">
        <v>583</v>
      </c>
      <c r="F34" s="187"/>
      <c r="G34" s="190"/>
      <c r="H34" s="191"/>
      <c r="I34" s="215">
        <v>25436160</v>
      </c>
      <c r="J34" s="7"/>
      <c r="K34" s="8"/>
    </row>
    <row r="35" spans="1:11" ht="12.75" customHeight="1" x14ac:dyDescent="0.25">
      <c r="A35" s="212">
        <v>45308</v>
      </c>
      <c r="B35" s="207"/>
      <c r="C35" s="192"/>
      <c r="D35" s="214" t="s">
        <v>623</v>
      </c>
      <c r="E35" s="162" t="s">
        <v>584</v>
      </c>
      <c r="F35" s="187"/>
      <c r="G35" s="190"/>
      <c r="H35" s="191"/>
      <c r="I35" s="215">
        <v>25616000</v>
      </c>
      <c r="J35" s="7"/>
      <c r="K35" s="8"/>
    </row>
    <row r="36" spans="1:11" ht="12.75" customHeight="1" x14ac:dyDescent="0.25">
      <c r="A36" s="212">
        <v>45322</v>
      </c>
      <c r="B36" s="207"/>
      <c r="C36" s="192"/>
      <c r="D36" s="214" t="s">
        <v>624</v>
      </c>
      <c r="E36" s="162" t="s">
        <v>585</v>
      </c>
      <c r="F36" s="187"/>
      <c r="G36" s="190"/>
      <c r="H36" s="191"/>
      <c r="I36" s="215">
        <v>26000000</v>
      </c>
      <c r="J36" s="7"/>
      <c r="K36" s="8"/>
    </row>
    <row r="37" spans="1:11" ht="12.75" customHeight="1" x14ac:dyDescent="0.25">
      <c r="A37" s="212">
        <v>45316</v>
      </c>
      <c r="B37" s="207"/>
      <c r="C37" s="192"/>
      <c r="D37" s="214" t="s">
        <v>625</v>
      </c>
      <c r="E37" s="162" t="s">
        <v>586</v>
      </c>
      <c r="F37" s="187"/>
      <c r="G37" s="190"/>
      <c r="H37" s="191"/>
      <c r="I37" s="215">
        <v>26892000</v>
      </c>
      <c r="J37" s="7"/>
      <c r="K37" s="8"/>
    </row>
    <row r="38" spans="1:11" ht="12.75" customHeight="1" x14ac:dyDescent="0.25">
      <c r="A38" s="212">
        <v>45321</v>
      </c>
      <c r="B38" s="207"/>
      <c r="C38" s="192"/>
      <c r="D38" s="214" t="s">
        <v>626</v>
      </c>
      <c r="E38" s="162" t="s">
        <v>587</v>
      </c>
      <c r="F38" s="187"/>
      <c r="G38" s="190"/>
      <c r="H38" s="191"/>
      <c r="I38" s="215">
        <v>28436000</v>
      </c>
      <c r="J38" s="7"/>
      <c r="K38" s="8"/>
    </row>
    <row r="39" spans="1:11" ht="12.75" customHeight="1" x14ac:dyDescent="0.25">
      <c r="A39" s="212">
        <v>45306</v>
      </c>
      <c r="B39" s="207"/>
      <c r="C39" s="192"/>
      <c r="D39" s="214" t="s">
        <v>627</v>
      </c>
      <c r="E39" s="162" t="s">
        <v>588</v>
      </c>
      <c r="F39" s="187"/>
      <c r="G39" s="190"/>
      <c r="H39" s="191"/>
      <c r="I39" s="215">
        <v>29792000</v>
      </c>
      <c r="J39" s="7"/>
      <c r="K39" s="8"/>
    </row>
    <row r="40" spans="1:11" ht="12.75" customHeight="1" x14ac:dyDescent="0.25">
      <c r="A40" s="212">
        <v>45315</v>
      </c>
      <c r="B40" s="207"/>
      <c r="C40" s="192"/>
      <c r="D40" s="214" t="s">
        <v>628</v>
      </c>
      <c r="E40" s="162" t="s">
        <v>589</v>
      </c>
      <c r="F40" s="187"/>
      <c r="G40" s="190"/>
      <c r="H40" s="191"/>
      <c r="I40" s="215">
        <v>29828000</v>
      </c>
      <c r="J40" s="7"/>
      <c r="K40" s="8"/>
    </row>
    <row r="41" spans="1:11" ht="12.75" customHeight="1" x14ac:dyDescent="0.25">
      <c r="A41" s="212">
        <v>45316</v>
      </c>
      <c r="B41" s="207"/>
      <c r="C41" s="192"/>
      <c r="D41" s="214" t="s">
        <v>629</v>
      </c>
      <c r="E41" s="162" t="s">
        <v>590</v>
      </c>
      <c r="F41" s="187"/>
      <c r="G41" s="190"/>
      <c r="H41" s="191"/>
      <c r="I41" s="215">
        <v>30000000</v>
      </c>
      <c r="J41" s="7"/>
      <c r="K41" s="8"/>
    </row>
    <row r="42" spans="1:11" ht="12.75" customHeight="1" x14ac:dyDescent="0.25">
      <c r="A42" s="212">
        <v>45322</v>
      </c>
      <c r="B42" s="207"/>
      <c r="C42" s="192"/>
      <c r="D42" s="214" t="s">
        <v>630</v>
      </c>
      <c r="E42" s="162" t="s">
        <v>591</v>
      </c>
      <c r="F42" s="187"/>
      <c r="G42" s="190"/>
      <c r="H42" s="191"/>
      <c r="I42" s="215">
        <v>32815200</v>
      </c>
      <c r="J42" s="7"/>
      <c r="K42" s="8"/>
    </row>
    <row r="43" spans="1:11" ht="12.75" customHeight="1" x14ac:dyDescent="0.25">
      <c r="A43" s="212">
        <v>45315</v>
      </c>
      <c r="B43" s="207"/>
      <c r="C43" s="192"/>
      <c r="D43" s="214" t="s">
        <v>631</v>
      </c>
      <c r="E43" s="162" t="s">
        <v>592</v>
      </c>
      <c r="F43" s="187"/>
      <c r="G43" s="190"/>
      <c r="H43" s="191"/>
      <c r="I43" s="215">
        <v>37600000</v>
      </c>
      <c r="J43" s="7"/>
      <c r="K43" s="8"/>
    </row>
    <row r="44" spans="1:11" ht="12.75" customHeight="1" x14ac:dyDescent="0.25">
      <c r="A44" s="212">
        <v>45321</v>
      </c>
      <c r="B44" s="207"/>
      <c r="C44" s="192"/>
      <c r="D44" s="214" t="s">
        <v>632</v>
      </c>
      <c r="E44" s="162" t="s">
        <v>593</v>
      </c>
      <c r="F44" s="187"/>
      <c r="G44" s="190"/>
      <c r="H44" s="191"/>
      <c r="I44" s="215">
        <v>40000000</v>
      </c>
      <c r="J44" s="7"/>
      <c r="K44" s="8"/>
    </row>
    <row r="45" spans="1:11" ht="12.75" customHeight="1" x14ac:dyDescent="0.25">
      <c r="A45" s="212">
        <v>45316</v>
      </c>
      <c r="B45" s="207"/>
      <c r="C45" s="192"/>
      <c r="D45" s="214" t="s">
        <v>633</v>
      </c>
      <c r="E45" s="162" t="s">
        <v>594</v>
      </c>
      <c r="F45" s="187"/>
      <c r="G45" s="190"/>
      <c r="H45" s="191"/>
      <c r="I45" s="215">
        <v>40000000</v>
      </c>
      <c r="J45" s="7"/>
      <c r="K45" s="8"/>
    </row>
    <row r="46" spans="1:11" ht="12.75" customHeight="1" x14ac:dyDescent="0.25">
      <c r="A46" s="212"/>
      <c r="B46" s="207"/>
      <c r="C46" s="192"/>
      <c r="D46" s="214"/>
      <c r="E46" s="162"/>
      <c r="F46" s="187"/>
      <c r="G46" s="190"/>
      <c r="H46" s="191"/>
      <c r="I46" s="215"/>
      <c r="J46" s="7"/>
      <c r="K46" s="8"/>
    </row>
    <row r="47" spans="1:11" ht="12.75" customHeight="1" x14ac:dyDescent="0.25">
      <c r="A47" s="212"/>
      <c r="B47" s="207"/>
      <c r="C47" s="192"/>
      <c r="D47" s="214"/>
      <c r="E47" s="162"/>
      <c r="F47" s="187"/>
      <c r="G47" s="190"/>
      <c r="H47" s="191"/>
      <c r="I47" s="215"/>
      <c r="J47" s="7"/>
      <c r="K47" s="8"/>
    </row>
    <row r="48" spans="1:11" ht="12.75" customHeight="1" x14ac:dyDescent="0.25">
      <c r="A48" s="212"/>
      <c r="B48" s="207"/>
      <c r="C48" s="192"/>
      <c r="D48" s="214"/>
      <c r="E48" s="162"/>
      <c r="F48" s="187"/>
      <c r="G48" s="190"/>
      <c r="H48" s="191"/>
      <c r="I48" s="215"/>
      <c r="J48" s="7"/>
      <c r="K48" s="8"/>
    </row>
    <row r="49" spans="1:11" ht="12.75" customHeight="1" x14ac:dyDescent="0.25">
      <c r="A49" s="212"/>
      <c r="B49" s="207"/>
      <c r="C49" s="192"/>
      <c r="D49" s="214"/>
      <c r="E49" s="162"/>
      <c r="F49" s="187"/>
      <c r="G49" s="190"/>
      <c r="H49" s="191"/>
      <c r="I49" s="215"/>
      <c r="J49" s="7"/>
      <c r="K49" s="8"/>
    </row>
    <row r="50" spans="1:11" ht="12.75" customHeight="1" x14ac:dyDescent="0.25">
      <c r="A50" s="216"/>
      <c r="B50" s="207"/>
      <c r="C50" s="192"/>
      <c r="D50" s="200"/>
      <c r="E50" s="162"/>
      <c r="F50" s="187"/>
      <c r="G50" s="190"/>
      <c r="H50" s="191"/>
      <c r="I50" s="217"/>
      <c r="J50" s="7"/>
      <c r="K50" s="8"/>
    </row>
    <row r="51" spans="1:11" x14ac:dyDescent="0.25">
      <c r="A51" s="15"/>
      <c r="B51" s="16"/>
      <c r="C51" s="16"/>
      <c r="D51" s="16"/>
      <c r="E51" s="16"/>
      <c r="F51" s="16"/>
      <c r="G51" s="302" t="s">
        <v>19</v>
      </c>
      <c r="H51" s="303"/>
      <c r="I51" s="178">
        <f>SUM(I7:I50)</f>
        <v>853509726</v>
      </c>
      <c r="J51" s="18"/>
      <c r="K51" s="19"/>
    </row>
    <row r="52" spans="1:11" x14ac:dyDescent="0.25">
      <c r="A52" s="284" t="s">
        <v>5</v>
      </c>
      <c r="B52" s="30" t="s">
        <v>13</v>
      </c>
      <c r="C52" s="33" t="s">
        <v>20</v>
      </c>
      <c r="D52" s="22" t="s">
        <v>20</v>
      </c>
      <c r="E52" s="299" t="s">
        <v>15</v>
      </c>
      <c r="F52" s="300"/>
      <c r="G52" s="300"/>
      <c r="H52" s="301"/>
      <c r="I52" s="284" t="s">
        <v>7</v>
      </c>
      <c r="J52" s="284" t="s">
        <v>6</v>
      </c>
      <c r="K52" s="33" t="s">
        <v>0</v>
      </c>
    </row>
    <row r="53" spans="1:11" x14ac:dyDescent="0.25">
      <c r="A53" s="285"/>
      <c r="B53" s="34" t="s">
        <v>14</v>
      </c>
      <c r="C53" s="34" t="s">
        <v>11</v>
      </c>
      <c r="D53" s="34" t="s">
        <v>10</v>
      </c>
      <c r="E53" s="299" t="s">
        <v>2</v>
      </c>
      <c r="F53" s="301"/>
      <c r="G53" s="299" t="s">
        <v>8</v>
      </c>
      <c r="H53" s="301"/>
      <c r="I53" s="285"/>
      <c r="J53" s="285"/>
      <c r="K53" s="34" t="s">
        <v>1</v>
      </c>
    </row>
    <row r="54" spans="1:11" x14ac:dyDescent="0.25">
      <c r="A54" s="25">
        <v>45302</v>
      </c>
      <c r="B54" s="64" t="s">
        <v>456</v>
      </c>
      <c r="C54" s="64" t="s">
        <v>252</v>
      </c>
      <c r="D54" s="64" t="s">
        <v>252</v>
      </c>
      <c r="E54" s="99" t="s">
        <v>399</v>
      </c>
      <c r="F54" s="96"/>
      <c r="G54" s="97" t="s">
        <v>351</v>
      </c>
      <c r="H54" s="94"/>
      <c r="I54" s="134">
        <v>28820000</v>
      </c>
      <c r="J54" s="165"/>
      <c r="K54" s="95">
        <f>+I54-J54</f>
        <v>28820000</v>
      </c>
    </row>
    <row r="55" spans="1:11" x14ac:dyDescent="0.25">
      <c r="A55" s="25">
        <v>45303</v>
      </c>
      <c r="B55" s="64" t="s">
        <v>457</v>
      </c>
      <c r="C55" s="64" t="s">
        <v>429</v>
      </c>
      <c r="D55" s="64" t="s">
        <v>430</v>
      </c>
      <c r="E55" s="99" t="s">
        <v>400</v>
      </c>
      <c r="F55" s="96"/>
      <c r="G55" s="98" t="s">
        <v>352</v>
      </c>
      <c r="H55" s="94"/>
      <c r="I55" s="134">
        <v>21096000</v>
      </c>
      <c r="J55" s="165"/>
      <c r="K55" s="95">
        <f t="shared" ref="K55:K118" si="0">+I55-J55</f>
        <v>21096000</v>
      </c>
    </row>
    <row r="56" spans="1:11" x14ac:dyDescent="0.25">
      <c r="A56" s="25">
        <v>45307</v>
      </c>
      <c r="B56" s="64" t="s">
        <v>458</v>
      </c>
      <c r="C56" s="64" t="s">
        <v>431</v>
      </c>
      <c r="D56" s="64" t="s">
        <v>171</v>
      </c>
      <c r="E56" s="99" t="s">
        <v>401</v>
      </c>
      <c r="F56" s="96"/>
      <c r="G56" s="98" t="s">
        <v>353</v>
      </c>
      <c r="H56" s="94"/>
      <c r="I56" s="134">
        <v>29600000</v>
      </c>
      <c r="J56" s="165"/>
      <c r="K56" s="95">
        <f t="shared" si="0"/>
        <v>29600000</v>
      </c>
    </row>
    <row r="57" spans="1:11" x14ac:dyDescent="0.25">
      <c r="A57" s="25">
        <v>45307</v>
      </c>
      <c r="B57" s="64" t="s">
        <v>165</v>
      </c>
      <c r="C57" s="64" t="s">
        <v>431</v>
      </c>
      <c r="D57" s="64" t="s">
        <v>431</v>
      </c>
      <c r="E57" s="99" t="s">
        <v>401</v>
      </c>
      <c r="F57" s="96"/>
      <c r="G57" s="98" t="s">
        <v>354</v>
      </c>
      <c r="H57" s="94"/>
      <c r="I57" s="134">
        <v>29600000</v>
      </c>
      <c r="J57" s="165"/>
      <c r="K57" s="95">
        <f t="shared" si="0"/>
        <v>29600000</v>
      </c>
    </row>
    <row r="58" spans="1:11" x14ac:dyDescent="0.25">
      <c r="A58" s="25">
        <v>45307</v>
      </c>
      <c r="B58" s="64" t="s">
        <v>163</v>
      </c>
      <c r="C58" s="64" t="s">
        <v>431</v>
      </c>
      <c r="D58" s="64" t="s">
        <v>432</v>
      </c>
      <c r="E58" s="99" t="s">
        <v>401</v>
      </c>
      <c r="F58" s="96"/>
      <c r="G58" s="98" t="s">
        <v>355</v>
      </c>
      <c r="H58" s="94"/>
      <c r="I58" s="134">
        <v>29600000</v>
      </c>
      <c r="J58" s="165"/>
      <c r="K58" s="95">
        <f t="shared" si="0"/>
        <v>29600000</v>
      </c>
    </row>
    <row r="59" spans="1:11" x14ac:dyDescent="0.25">
      <c r="A59" s="25">
        <v>45307</v>
      </c>
      <c r="B59" s="64" t="s">
        <v>162</v>
      </c>
      <c r="C59" s="64" t="s">
        <v>431</v>
      </c>
      <c r="D59" s="64" t="s">
        <v>433</v>
      </c>
      <c r="E59" s="99" t="s">
        <v>401</v>
      </c>
      <c r="F59" s="96"/>
      <c r="G59" s="98" t="s">
        <v>356</v>
      </c>
      <c r="H59" s="94"/>
      <c r="I59" s="134">
        <v>29600000</v>
      </c>
      <c r="J59" s="165"/>
      <c r="K59" s="95">
        <f t="shared" si="0"/>
        <v>29600000</v>
      </c>
    </row>
    <row r="60" spans="1:11" x14ac:dyDescent="0.25">
      <c r="A60" s="25">
        <v>45307</v>
      </c>
      <c r="B60" s="64" t="s">
        <v>172</v>
      </c>
      <c r="C60" s="64" t="s">
        <v>431</v>
      </c>
      <c r="D60" s="64" t="s">
        <v>434</v>
      </c>
      <c r="E60" s="99" t="s">
        <v>401</v>
      </c>
      <c r="F60" s="96"/>
      <c r="G60" s="98" t="s">
        <v>357</v>
      </c>
      <c r="H60" s="94"/>
      <c r="I60" s="134">
        <v>29600000</v>
      </c>
      <c r="J60" s="165"/>
      <c r="K60" s="95">
        <f t="shared" si="0"/>
        <v>29600000</v>
      </c>
    </row>
    <row r="61" spans="1:11" x14ac:dyDescent="0.25">
      <c r="A61" s="25">
        <v>45307</v>
      </c>
      <c r="B61" s="64" t="s">
        <v>166</v>
      </c>
      <c r="C61" s="64" t="s">
        <v>431</v>
      </c>
      <c r="D61" s="64" t="s">
        <v>435</v>
      </c>
      <c r="E61" s="99" t="s">
        <v>401</v>
      </c>
      <c r="F61" s="96"/>
      <c r="G61" s="98" t="s">
        <v>358</v>
      </c>
      <c r="H61" s="94"/>
      <c r="I61" s="134">
        <v>29600000</v>
      </c>
      <c r="J61" s="165"/>
      <c r="K61" s="95">
        <f t="shared" si="0"/>
        <v>29600000</v>
      </c>
    </row>
    <row r="62" spans="1:11" x14ac:dyDescent="0.25">
      <c r="A62" s="25">
        <v>45307</v>
      </c>
      <c r="B62" s="64" t="s">
        <v>164</v>
      </c>
      <c r="C62" s="64" t="s">
        <v>431</v>
      </c>
      <c r="D62" s="64" t="s">
        <v>436</v>
      </c>
      <c r="E62" s="99" t="s">
        <v>401</v>
      </c>
      <c r="F62" s="96"/>
      <c r="G62" s="98" t="s">
        <v>359</v>
      </c>
      <c r="H62" s="94"/>
      <c r="I62" s="134">
        <v>29600000</v>
      </c>
      <c r="J62" s="165"/>
      <c r="K62" s="95">
        <f t="shared" si="0"/>
        <v>29600000</v>
      </c>
    </row>
    <row r="63" spans="1:11" x14ac:dyDescent="0.25">
      <c r="A63" s="25">
        <v>45308</v>
      </c>
      <c r="B63" s="64" t="s">
        <v>430</v>
      </c>
      <c r="C63" s="64" t="s">
        <v>434</v>
      </c>
      <c r="D63" s="64" t="s">
        <v>437</v>
      </c>
      <c r="E63" s="99" t="s">
        <v>402</v>
      </c>
      <c r="F63" s="96"/>
      <c r="G63" s="98" t="s">
        <v>360</v>
      </c>
      <c r="H63" s="94"/>
      <c r="I63" s="134">
        <v>37600000</v>
      </c>
      <c r="J63" s="165"/>
      <c r="K63" s="95">
        <f t="shared" si="0"/>
        <v>37600000</v>
      </c>
    </row>
    <row r="64" spans="1:11" x14ac:dyDescent="0.25">
      <c r="A64" s="25">
        <v>45316</v>
      </c>
      <c r="B64" s="64" t="s">
        <v>120</v>
      </c>
      <c r="C64" s="64" t="s">
        <v>133</v>
      </c>
      <c r="D64" s="64" t="s">
        <v>321</v>
      </c>
      <c r="E64" s="99" t="s">
        <v>403</v>
      </c>
      <c r="F64" s="96"/>
      <c r="G64" s="98" t="s">
        <v>361</v>
      </c>
      <c r="H64" s="94"/>
      <c r="I64" s="134">
        <v>32000000</v>
      </c>
      <c r="J64" s="165"/>
      <c r="K64" s="95">
        <f t="shared" si="0"/>
        <v>32000000</v>
      </c>
    </row>
    <row r="65" spans="1:11" x14ac:dyDescent="0.25">
      <c r="A65" s="25">
        <v>45316</v>
      </c>
      <c r="B65" s="64" t="s">
        <v>437</v>
      </c>
      <c r="C65" s="64" t="s">
        <v>197</v>
      </c>
      <c r="D65" s="64" t="s">
        <v>438</v>
      </c>
      <c r="E65" s="99" t="s">
        <v>404</v>
      </c>
      <c r="F65" s="96"/>
      <c r="G65" s="98" t="s">
        <v>362</v>
      </c>
      <c r="H65" s="94"/>
      <c r="I65" s="134">
        <v>28000000</v>
      </c>
      <c r="J65" s="165"/>
      <c r="K65" s="95">
        <f t="shared" si="0"/>
        <v>28000000</v>
      </c>
    </row>
    <row r="66" spans="1:11" x14ac:dyDescent="0.25">
      <c r="A66" s="25">
        <v>45316</v>
      </c>
      <c r="B66" s="64" t="s">
        <v>168</v>
      </c>
      <c r="C66" s="64" t="s">
        <v>436</v>
      </c>
      <c r="D66" s="64" t="s">
        <v>439</v>
      </c>
      <c r="E66" s="99" t="s">
        <v>405</v>
      </c>
      <c r="F66" s="96"/>
      <c r="G66" s="98" t="s">
        <v>363</v>
      </c>
      <c r="H66" s="94"/>
      <c r="I66" s="134">
        <v>28736000</v>
      </c>
      <c r="J66" s="165"/>
      <c r="K66" s="95">
        <f t="shared" si="0"/>
        <v>28736000</v>
      </c>
    </row>
    <row r="67" spans="1:11" x14ac:dyDescent="0.25">
      <c r="A67" s="25">
        <v>45316</v>
      </c>
      <c r="B67" s="64" t="s">
        <v>459</v>
      </c>
      <c r="C67" s="64" t="s">
        <v>439</v>
      </c>
      <c r="D67" s="64" t="s">
        <v>133</v>
      </c>
      <c r="E67" s="99" t="s">
        <v>406</v>
      </c>
      <c r="F67" s="96"/>
      <c r="G67" s="98" t="s">
        <v>364</v>
      </c>
      <c r="H67" s="94"/>
      <c r="I67" s="134">
        <v>32000000</v>
      </c>
      <c r="J67" s="165"/>
      <c r="K67" s="95">
        <f t="shared" si="0"/>
        <v>32000000</v>
      </c>
    </row>
    <row r="68" spans="1:11" x14ac:dyDescent="0.25">
      <c r="A68" s="25">
        <v>45316</v>
      </c>
      <c r="B68" s="64" t="s">
        <v>174</v>
      </c>
      <c r="C68" s="64" t="s">
        <v>194</v>
      </c>
      <c r="D68" s="64" t="s">
        <v>197</v>
      </c>
      <c r="E68" s="99" t="s">
        <v>407</v>
      </c>
      <c r="F68" s="96"/>
      <c r="G68" s="98" t="s">
        <v>365</v>
      </c>
      <c r="H68" s="94"/>
      <c r="I68" s="134">
        <v>25196800</v>
      </c>
      <c r="J68" s="165"/>
      <c r="K68" s="95">
        <f t="shared" si="0"/>
        <v>25196800</v>
      </c>
    </row>
    <row r="69" spans="1:11" x14ac:dyDescent="0.25">
      <c r="A69" s="25">
        <v>45316</v>
      </c>
      <c r="B69" s="64" t="s">
        <v>169</v>
      </c>
      <c r="C69" s="64" t="s">
        <v>437</v>
      </c>
      <c r="D69" s="64" t="s">
        <v>194</v>
      </c>
      <c r="E69" s="99" t="s">
        <v>399</v>
      </c>
      <c r="F69" s="96"/>
      <c r="G69" s="98" t="s">
        <v>366</v>
      </c>
      <c r="H69" s="94"/>
      <c r="I69" s="134">
        <v>11528000</v>
      </c>
      <c r="J69" s="165"/>
      <c r="K69" s="95">
        <f t="shared" si="0"/>
        <v>11528000</v>
      </c>
    </row>
    <row r="70" spans="1:11" x14ac:dyDescent="0.25">
      <c r="A70" s="25">
        <v>45317</v>
      </c>
      <c r="B70" s="64" t="s">
        <v>173</v>
      </c>
      <c r="C70" s="64" t="s">
        <v>440</v>
      </c>
      <c r="D70" s="64" t="s">
        <v>196</v>
      </c>
      <c r="E70" s="99" t="s">
        <v>408</v>
      </c>
      <c r="F70" s="96"/>
      <c r="G70" s="98" t="s">
        <v>367</v>
      </c>
      <c r="H70" s="94"/>
      <c r="I70" s="134">
        <v>10904000</v>
      </c>
      <c r="J70" s="165"/>
      <c r="K70" s="95">
        <f t="shared" si="0"/>
        <v>10904000</v>
      </c>
    </row>
    <row r="71" spans="1:11" x14ac:dyDescent="0.25">
      <c r="A71" s="25">
        <v>45317</v>
      </c>
      <c r="B71" s="64" t="s">
        <v>171</v>
      </c>
      <c r="C71" s="64" t="s">
        <v>437</v>
      </c>
      <c r="D71" s="64" t="s">
        <v>322</v>
      </c>
      <c r="E71" s="99" t="s">
        <v>399</v>
      </c>
      <c r="F71" s="96"/>
      <c r="G71" s="98" t="s">
        <v>368</v>
      </c>
      <c r="H71" s="94"/>
      <c r="I71" s="134">
        <v>11528000</v>
      </c>
      <c r="J71" s="165"/>
      <c r="K71" s="95">
        <f t="shared" si="0"/>
        <v>11528000</v>
      </c>
    </row>
    <row r="72" spans="1:11" ht="12.75" customHeight="1" x14ac:dyDescent="0.25">
      <c r="A72" s="25">
        <v>45317</v>
      </c>
      <c r="B72" s="93" t="s">
        <v>460</v>
      </c>
      <c r="C72" s="64" t="s">
        <v>437</v>
      </c>
      <c r="D72" s="64" t="s">
        <v>341</v>
      </c>
      <c r="E72" s="99" t="s">
        <v>399</v>
      </c>
      <c r="F72" s="2"/>
      <c r="G72" s="98" t="s">
        <v>369</v>
      </c>
      <c r="H72" s="8"/>
      <c r="I72" s="152">
        <v>11528000</v>
      </c>
      <c r="J72" s="165"/>
      <c r="K72" s="95">
        <f t="shared" si="0"/>
        <v>11528000</v>
      </c>
    </row>
    <row r="73" spans="1:11" x14ac:dyDescent="0.25">
      <c r="A73" s="25">
        <v>45317</v>
      </c>
      <c r="B73" s="26" t="s">
        <v>433</v>
      </c>
      <c r="C73" s="65" t="s">
        <v>437</v>
      </c>
      <c r="D73" s="65" t="s">
        <v>342</v>
      </c>
      <c r="E73" s="99" t="s">
        <v>399</v>
      </c>
      <c r="F73" s="27"/>
      <c r="G73" s="98" t="s">
        <v>370</v>
      </c>
      <c r="H73" s="28"/>
      <c r="I73" s="152">
        <v>11528000</v>
      </c>
      <c r="J73" s="165"/>
      <c r="K73" s="95">
        <f t="shared" si="0"/>
        <v>11528000</v>
      </c>
    </row>
    <row r="74" spans="1:11" x14ac:dyDescent="0.25">
      <c r="A74" s="25">
        <v>45317</v>
      </c>
      <c r="B74" s="26" t="s">
        <v>434</v>
      </c>
      <c r="C74" s="65" t="s">
        <v>437</v>
      </c>
      <c r="D74" s="65" t="s">
        <v>227</v>
      </c>
      <c r="E74" s="99" t="s">
        <v>399</v>
      </c>
      <c r="F74" s="27"/>
      <c r="G74" s="98" t="s">
        <v>371</v>
      </c>
      <c r="H74" s="28"/>
      <c r="I74" s="152">
        <v>11528000</v>
      </c>
      <c r="J74" s="165"/>
      <c r="K74" s="95">
        <f t="shared" si="0"/>
        <v>11528000</v>
      </c>
    </row>
    <row r="75" spans="1:11" x14ac:dyDescent="0.25">
      <c r="A75" s="25">
        <v>45317</v>
      </c>
      <c r="B75" s="26" t="s">
        <v>435</v>
      </c>
      <c r="C75" s="65" t="s">
        <v>437</v>
      </c>
      <c r="D75" s="65" t="s">
        <v>225</v>
      </c>
      <c r="E75" s="99" t="s">
        <v>399</v>
      </c>
      <c r="F75" s="27"/>
      <c r="G75" s="98" t="s">
        <v>372</v>
      </c>
      <c r="H75" s="28"/>
      <c r="I75" s="152">
        <v>11528000</v>
      </c>
      <c r="J75" s="165"/>
      <c r="K75" s="95">
        <f t="shared" si="0"/>
        <v>11528000</v>
      </c>
    </row>
    <row r="76" spans="1:11" x14ac:dyDescent="0.25">
      <c r="A76" s="25">
        <v>45317</v>
      </c>
      <c r="B76" s="26" t="s">
        <v>228</v>
      </c>
      <c r="C76" s="26" t="s">
        <v>327</v>
      </c>
      <c r="D76" s="26" t="s">
        <v>332</v>
      </c>
      <c r="E76" s="99" t="s">
        <v>409</v>
      </c>
      <c r="F76" s="27"/>
      <c r="G76" s="98" t="s">
        <v>373</v>
      </c>
      <c r="H76" s="13"/>
      <c r="I76" s="152">
        <v>29600000</v>
      </c>
      <c r="J76" s="165"/>
      <c r="K76" s="95">
        <f t="shared" si="0"/>
        <v>29600000</v>
      </c>
    </row>
    <row r="77" spans="1:11" x14ac:dyDescent="0.25">
      <c r="A77" s="25">
        <v>45317</v>
      </c>
      <c r="B77" s="26" t="s">
        <v>226</v>
      </c>
      <c r="C77" s="26" t="s">
        <v>327</v>
      </c>
      <c r="D77" s="26" t="s">
        <v>324</v>
      </c>
      <c r="E77" s="99" t="s">
        <v>409</v>
      </c>
      <c r="F77" s="27"/>
      <c r="G77" s="98" t="s">
        <v>374</v>
      </c>
      <c r="H77" s="13"/>
      <c r="I77" s="179">
        <v>29600000</v>
      </c>
      <c r="J77" s="165"/>
      <c r="K77" s="95">
        <f t="shared" si="0"/>
        <v>29600000</v>
      </c>
    </row>
    <row r="78" spans="1:11" x14ac:dyDescent="0.25">
      <c r="A78" s="25">
        <v>45317</v>
      </c>
      <c r="B78" s="26" t="s">
        <v>431</v>
      </c>
      <c r="C78" s="26" t="s">
        <v>437</v>
      </c>
      <c r="D78" s="26" t="s">
        <v>229</v>
      </c>
      <c r="E78" s="99" t="s">
        <v>399</v>
      </c>
      <c r="F78" s="27"/>
      <c r="G78" s="98" t="s">
        <v>375</v>
      </c>
      <c r="H78" s="13"/>
      <c r="I78" s="179">
        <v>11528000</v>
      </c>
      <c r="J78" s="165"/>
      <c r="K78" s="95">
        <f t="shared" si="0"/>
        <v>11528000</v>
      </c>
    </row>
    <row r="79" spans="1:11" x14ac:dyDescent="0.25">
      <c r="A79" s="25">
        <v>45317</v>
      </c>
      <c r="B79" s="26" t="s">
        <v>432</v>
      </c>
      <c r="C79" s="26" t="s">
        <v>437</v>
      </c>
      <c r="D79" s="26" t="s">
        <v>330</v>
      </c>
      <c r="E79" s="99" t="s">
        <v>399</v>
      </c>
      <c r="F79" s="27"/>
      <c r="G79" s="98" t="s">
        <v>376</v>
      </c>
      <c r="H79" s="13"/>
      <c r="I79" s="179">
        <v>11528000</v>
      </c>
      <c r="J79" s="165"/>
      <c r="K79" s="95">
        <f t="shared" si="0"/>
        <v>11528000</v>
      </c>
    </row>
    <row r="80" spans="1:11" x14ac:dyDescent="0.25">
      <c r="A80" s="25">
        <v>45317</v>
      </c>
      <c r="B80" s="26" t="s">
        <v>170</v>
      </c>
      <c r="C80" s="26" t="s">
        <v>437</v>
      </c>
      <c r="D80" s="26" t="s">
        <v>183</v>
      </c>
      <c r="E80" s="99" t="s">
        <v>399</v>
      </c>
      <c r="F80" s="27"/>
      <c r="G80" s="98" t="s">
        <v>377</v>
      </c>
      <c r="H80" s="13"/>
      <c r="I80" s="179">
        <v>11528000</v>
      </c>
      <c r="J80" s="165"/>
      <c r="K80" s="95">
        <f t="shared" si="0"/>
        <v>11528000</v>
      </c>
    </row>
    <row r="81" spans="1:11" x14ac:dyDescent="0.25">
      <c r="A81" s="25">
        <v>45317</v>
      </c>
      <c r="B81" s="26" t="s">
        <v>438</v>
      </c>
      <c r="C81" s="26" t="s">
        <v>441</v>
      </c>
      <c r="D81" s="26" t="s">
        <v>329</v>
      </c>
      <c r="E81" s="99" t="s">
        <v>410</v>
      </c>
      <c r="F81" s="27"/>
      <c r="G81" s="98" t="s">
        <v>378</v>
      </c>
      <c r="H81" s="13"/>
      <c r="I81" s="179">
        <v>21092544</v>
      </c>
      <c r="J81" s="165"/>
      <c r="K81" s="95">
        <f t="shared" si="0"/>
        <v>21092544</v>
      </c>
    </row>
    <row r="82" spans="1:11" x14ac:dyDescent="0.25">
      <c r="A82" s="25">
        <v>45317</v>
      </c>
      <c r="B82" s="26" t="s">
        <v>439</v>
      </c>
      <c r="C82" s="26" t="s">
        <v>321</v>
      </c>
      <c r="D82" s="26" t="s">
        <v>327</v>
      </c>
      <c r="E82" s="99" t="s">
        <v>411</v>
      </c>
      <c r="F82" s="27"/>
      <c r="G82" s="98" t="s">
        <v>379</v>
      </c>
      <c r="H82" s="13"/>
      <c r="I82" s="179">
        <v>24960000</v>
      </c>
      <c r="J82" s="165"/>
      <c r="K82" s="95">
        <f t="shared" si="0"/>
        <v>24960000</v>
      </c>
    </row>
    <row r="83" spans="1:11" x14ac:dyDescent="0.25">
      <c r="A83" s="25">
        <v>45317</v>
      </c>
      <c r="B83" s="26" t="s">
        <v>445</v>
      </c>
      <c r="C83" s="26" t="s">
        <v>228</v>
      </c>
      <c r="D83" s="26" t="s">
        <v>442</v>
      </c>
      <c r="E83" s="99" t="s">
        <v>412</v>
      </c>
      <c r="F83" s="27"/>
      <c r="G83" s="98" t="s">
        <v>380</v>
      </c>
      <c r="H83" s="13"/>
      <c r="I83" s="179">
        <v>26264000</v>
      </c>
      <c r="J83" s="165"/>
      <c r="K83" s="95">
        <f t="shared" si="0"/>
        <v>26264000</v>
      </c>
    </row>
    <row r="84" spans="1:11" x14ac:dyDescent="0.25">
      <c r="A84" s="25">
        <v>45317</v>
      </c>
      <c r="B84" s="26" t="s">
        <v>334</v>
      </c>
      <c r="C84" s="26" t="s">
        <v>333</v>
      </c>
      <c r="D84" s="26" t="s">
        <v>328</v>
      </c>
      <c r="E84" s="99" t="s">
        <v>412</v>
      </c>
      <c r="F84" s="27"/>
      <c r="G84" s="98" t="s">
        <v>381</v>
      </c>
      <c r="H84" s="13"/>
      <c r="I84" s="179">
        <v>26264000</v>
      </c>
      <c r="J84" s="165"/>
      <c r="K84" s="95">
        <f t="shared" si="0"/>
        <v>26264000</v>
      </c>
    </row>
    <row r="85" spans="1:11" x14ac:dyDescent="0.25">
      <c r="A85" s="25">
        <v>45317</v>
      </c>
      <c r="B85" s="26" t="s">
        <v>461</v>
      </c>
      <c r="C85" s="26" t="s">
        <v>226</v>
      </c>
      <c r="D85" s="26" t="s">
        <v>325</v>
      </c>
      <c r="E85" s="99" t="s">
        <v>413</v>
      </c>
      <c r="F85" s="27"/>
      <c r="G85" s="98" t="s">
        <v>382</v>
      </c>
      <c r="H85" s="13"/>
      <c r="I85" s="179">
        <v>11532000</v>
      </c>
      <c r="J85" s="165"/>
      <c r="K85" s="95">
        <f t="shared" si="0"/>
        <v>11532000</v>
      </c>
    </row>
    <row r="86" spans="1:11" x14ac:dyDescent="0.25">
      <c r="A86" s="25">
        <v>45317</v>
      </c>
      <c r="B86" s="26" t="s">
        <v>440</v>
      </c>
      <c r="C86" s="26" t="s">
        <v>443</v>
      </c>
      <c r="D86" s="26" t="s">
        <v>331</v>
      </c>
      <c r="E86" s="99" t="s">
        <v>413</v>
      </c>
      <c r="F86" s="27"/>
      <c r="G86" s="98" t="s">
        <v>383</v>
      </c>
      <c r="H86" s="13"/>
      <c r="I86" s="179">
        <v>11532000</v>
      </c>
      <c r="J86" s="165"/>
      <c r="K86" s="95">
        <f t="shared" si="0"/>
        <v>11532000</v>
      </c>
    </row>
    <row r="87" spans="1:11" x14ac:dyDescent="0.25">
      <c r="A87" s="25">
        <v>45317</v>
      </c>
      <c r="B87" s="26" t="s">
        <v>441</v>
      </c>
      <c r="C87" s="26" t="s">
        <v>444</v>
      </c>
      <c r="D87" s="26" t="s">
        <v>323</v>
      </c>
      <c r="E87" s="99" t="s">
        <v>414</v>
      </c>
      <c r="F87" s="27"/>
      <c r="G87" s="98" t="s">
        <v>384</v>
      </c>
      <c r="H87" s="13"/>
      <c r="I87" s="179">
        <v>25376000</v>
      </c>
      <c r="J87" s="165"/>
      <c r="K87" s="95">
        <f t="shared" si="0"/>
        <v>25376000</v>
      </c>
    </row>
    <row r="88" spans="1:11" x14ac:dyDescent="0.25">
      <c r="A88" s="25">
        <v>45317</v>
      </c>
      <c r="B88" s="26" t="s">
        <v>230</v>
      </c>
      <c r="C88" s="26" t="s">
        <v>193</v>
      </c>
      <c r="D88" s="26" t="s">
        <v>336</v>
      </c>
      <c r="E88" s="99" t="s">
        <v>415</v>
      </c>
      <c r="F88" s="27"/>
      <c r="G88" s="98" t="s">
        <v>385</v>
      </c>
      <c r="H88" s="13"/>
      <c r="I88" s="179">
        <v>24000000</v>
      </c>
      <c r="J88" s="165"/>
      <c r="K88" s="95">
        <f t="shared" si="0"/>
        <v>24000000</v>
      </c>
    </row>
    <row r="89" spans="1:11" x14ac:dyDescent="0.25">
      <c r="A89" s="25">
        <v>45317</v>
      </c>
      <c r="B89" s="26" t="s">
        <v>443</v>
      </c>
      <c r="C89" s="26" t="s">
        <v>445</v>
      </c>
      <c r="D89" s="26" t="s">
        <v>446</v>
      </c>
      <c r="E89" s="99" t="s">
        <v>416</v>
      </c>
      <c r="F89" s="27"/>
      <c r="G89" s="98" t="s">
        <v>386</v>
      </c>
      <c r="H89" s="13"/>
      <c r="I89" s="179">
        <v>27316000</v>
      </c>
      <c r="J89" s="165"/>
      <c r="K89" s="95">
        <f t="shared" si="0"/>
        <v>27316000</v>
      </c>
    </row>
    <row r="90" spans="1:11" x14ac:dyDescent="0.25">
      <c r="A90" s="25">
        <v>45317</v>
      </c>
      <c r="B90" s="26" t="s">
        <v>133</v>
      </c>
      <c r="C90" s="26" t="s">
        <v>334</v>
      </c>
      <c r="D90" s="26" t="s">
        <v>326</v>
      </c>
      <c r="E90" s="99" t="s">
        <v>417</v>
      </c>
      <c r="F90" s="27"/>
      <c r="G90" s="98" t="s">
        <v>387</v>
      </c>
      <c r="H90" s="13"/>
      <c r="I90" s="179">
        <v>28576000</v>
      </c>
      <c r="J90" s="165"/>
      <c r="K90" s="95">
        <f t="shared" si="0"/>
        <v>28576000</v>
      </c>
    </row>
    <row r="91" spans="1:11" x14ac:dyDescent="0.25">
      <c r="A91" s="25">
        <v>45320</v>
      </c>
      <c r="B91" s="26" t="s">
        <v>444</v>
      </c>
      <c r="C91" s="26" t="s">
        <v>438</v>
      </c>
      <c r="D91" s="26" t="s">
        <v>447</v>
      </c>
      <c r="E91" s="99" t="s">
        <v>418</v>
      </c>
      <c r="F91" s="27"/>
      <c r="G91" s="98" t="s">
        <v>388</v>
      </c>
      <c r="H91" s="13"/>
      <c r="I91" s="179">
        <v>25376000</v>
      </c>
      <c r="J91" s="165"/>
      <c r="K91" s="95">
        <f t="shared" si="0"/>
        <v>25376000</v>
      </c>
    </row>
    <row r="92" spans="1:11" x14ac:dyDescent="0.25">
      <c r="A92" s="25">
        <v>45320</v>
      </c>
      <c r="B92" s="26" t="s">
        <v>227</v>
      </c>
      <c r="C92" s="26" t="s">
        <v>238</v>
      </c>
      <c r="D92" s="26" t="s">
        <v>273</v>
      </c>
      <c r="E92" s="99" t="s">
        <v>419</v>
      </c>
      <c r="F92" s="27"/>
      <c r="G92" s="98" t="s">
        <v>389</v>
      </c>
      <c r="H92" s="13"/>
      <c r="I92" s="179">
        <v>19092000</v>
      </c>
      <c r="J92" s="165"/>
      <c r="K92" s="95">
        <f t="shared" si="0"/>
        <v>19092000</v>
      </c>
    </row>
    <row r="93" spans="1:11" x14ac:dyDescent="0.25">
      <c r="A93" s="25">
        <v>45321</v>
      </c>
      <c r="B93" s="26" t="s">
        <v>337</v>
      </c>
      <c r="C93" s="26" t="s">
        <v>448</v>
      </c>
      <c r="D93" s="26" t="s">
        <v>449</v>
      </c>
      <c r="E93" s="99" t="s">
        <v>420</v>
      </c>
      <c r="F93" s="27"/>
      <c r="G93" s="98" t="s">
        <v>390</v>
      </c>
      <c r="H93" s="13"/>
      <c r="I93" s="179">
        <v>19052000</v>
      </c>
      <c r="J93" s="165"/>
      <c r="K93" s="95">
        <f t="shared" si="0"/>
        <v>19052000</v>
      </c>
    </row>
    <row r="94" spans="1:11" x14ac:dyDescent="0.25">
      <c r="A94" s="25">
        <v>45322</v>
      </c>
      <c r="B94" s="26" t="s">
        <v>332</v>
      </c>
      <c r="C94" s="26" t="s">
        <v>242</v>
      </c>
      <c r="D94" s="26" t="s">
        <v>280</v>
      </c>
      <c r="E94" s="99" t="s">
        <v>421</v>
      </c>
      <c r="F94" s="27"/>
      <c r="G94" s="98" t="s">
        <v>391</v>
      </c>
      <c r="H94" s="13"/>
      <c r="I94" s="179">
        <v>33832000</v>
      </c>
      <c r="J94" s="165"/>
      <c r="K94" s="95">
        <f t="shared" si="0"/>
        <v>33832000</v>
      </c>
    </row>
    <row r="95" spans="1:11" x14ac:dyDescent="0.25">
      <c r="A95" s="25">
        <v>45322</v>
      </c>
      <c r="B95" s="26" t="s">
        <v>181</v>
      </c>
      <c r="C95" s="26" t="s">
        <v>179</v>
      </c>
      <c r="D95" s="26" t="s">
        <v>106</v>
      </c>
      <c r="E95" s="99" t="s">
        <v>422</v>
      </c>
      <c r="F95" s="27"/>
      <c r="G95" s="98" t="s">
        <v>392</v>
      </c>
      <c r="H95" s="13"/>
      <c r="I95" s="179">
        <v>11200000</v>
      </c>
      <c r="J95" s="165"/>
      <c r="K95" s="95">
        <f t="shared" si="0"/>
        <v>11200000</v>
      </c>
    </row>
    <row r="96" spans="1:11" x14ac:dyDescent="0.25">
      <c r="A96" s="25">
        <v>45322</v>
      </c>
      <c r="B96" s="26" t="s">
        <v>275</v>
      </c>
      <c r="C96" s="26" t="s">
        <v>278</v>
      </c>
      <c r="D96" s="26" t="s">
        <v>450</v>
      </c>
      <c r="E96" s="99" t="s">
        <v>423</v>
      </c>
      <c r="F96" s="27"/>
      <c r="G96" s="98" t="s">
        <v>393</v>
      </c>
      <c r="H96" s="13"/>
      <c r="I96" s="179">
        <v>13524000</v>
      </c>
      <c r="J96" s="165"/>
      <c r="K96" s="95">
        <f t="shared" si="0"/>
        <v>13524000</v>
      </c>
    </row>
    <row r="97" spans="1:11" x14ac:dyDescent="0.25">
      <c r="A97" s="25">
        <v>45322</v>
      </c>
      <c r="B97" s="26" t="s">
        <v>338</v>
      </c>
      <c r="C97" s="26" t="s">
        <v>325</v>
      </c>
      <c r="D97" s="26" t="s">
        <v>451</v>
      </c>
      <c r="E97" s="99" t="s">
        <v>424</v>
      </c>
      <c r="F97" s="27"/>
      <c r="G97" s="98" t="s">
        <v>394</v>
      </c>
      <c r="H97" s="13"/>
      <c r="I97" s="179">
        <v>21144000</v>
      </c>
      <c r="J97" s="165"/>
      <c r="K97" s="95">
        <f t="shared" si="0"/>
        <v>21144000</v>
      </c>
    </row>
    <row r="98" spans="1:11" x14ac:dyDescent="0.25">
      <c r="A98" s="25">
        <v>45322</v>
      </c>
      <c r="B98" s="26" t="s">
        <v>281</v>
      </c>
      <c r="C98" s="26" t="s">
        <v>240</v>
      </c>
      <c r="D98" s="26" t="s">
        <v>452</v>
      </c>
      <c r="E98" s="99" t="s">
        <v>425</v>
      </c>
      <c r="F98" s="27"/>
      <c r="G98" s="98" t="s">
        <v>395</v>
      </c>
      <c r="H98" s="13"/>
      <c r="I98" s="179">
        <v>40000000</v>
      </c>
      <c r="J98" s="165"/>
      <c r="K98" s="95">
        <f t="shared" si="0"/>
        <v>40000000</v>
      </c>
    </row>
    <row r="99" spans="1:11" x14ac:dyDescent="0.25">
      <c r="A99" s="25">
        <v>45322</v>
      </c>
      <c r="B99" s="26" t="s">
        <v>278</v>
      </c>
      <c r="C99" s="26" t="s">
        <v>182</v>
      </c>
      <c r="D99" s="26" t="s">
        <v>453</v>
      </c>
      <c r="E99" s="99" t="s">
        <v>426</v>
      </c>
      <c r="F99" s="27"/>
      <c r="G99" s="98" t="s">
        <v>396</v>
      </c>
      <c r="H99" s="13"/>
      <c r="I99" s="179">
        <v>48000000</v>
      </c>
      <c r="J99" s="165"/>
      <c r="K99" s="95">
        <f t="shared" si="0"/>
        <v>48000000</v>
      </c>
    </row>
    <row r="100" spans="1:11" x14ac:dyDescent="0.25">
      <c r="A100" s="25">
        <v>45322</v>
      </c>
      <c r="B100" s="26" t="s">
        <v>225</v>
      </c>
      <c r="C100" s="26" t="s">
        <v>337</v>
      </c>
      <c r="D100" s="26" t="s">
        <v>454</v>
      </c>
      <c r="E100" s="99" t="s">
        <v>427</v>
      </c>
      <c r="F100" s="27"/>
      <c r="G100" s="98" t="s">
        <v>397</v>
      </c>
      <c r="H100" s="13"/>
      <c r="I100" s="179">
        <v>21903167</v>
      </c>
      <c r="J100" s="165"/>
      <c r="K100" s="95">
        <f t="shared" si="0"/>
        <v>21903167</v>
      </c>
    </row>
    <row r="101" spans="1:11" x14ac:dyDescent="0.25">
      <c r="A101" s="25">
        <v>45322</v>
      </c>
      <c r="B101" s="26" t="s">
        <v>175</v>
      </c>
      <c r="C101" s="26" t="s">
        <v>455</v>
      </c>
      <c r="D101" s="26" t="s">
        <v>287</v>
      </c>
      <c r="E101" s="99" t="s">
        <v>428</v>
      </c>
      <c r="F101" s="27"/>
      <c r="G101" s="98" t="s">
        <v>398</v>
      </c>
      <c r="H101" s="13"/>
      <c r="I101" s="179">
        <v>18547067</v>
      </c>
      <c r="J101" s="165"/>
      <c r="K101" s="95">
        <f t="shared" si="0"/>
        <v>18547067</v>
      </c>
    </row>
    <row r="102" spans="1:11" x14ac:dyDescent="0.25">
      <c r="A102" s="25"/>
      <c r="B102" s="26"/>
      <c r="C102" s="26"/>
      <c r="D102" s="26"/>
      <c r="E102" s="99"/>
      <c r="F102" s="27"/>
      <c r="G102" s="98"/>
      <c r="H102" s="13"/>
      <c r="I102" s="179"/>
      <c r="J102" s="165"/>
      <c r="K102" s="95">
        <f t="shared" si="0"/>
        <v>0</v>
      </c>
    </row>
    <row r="103" spans="1:11" x14ac:dyDescent="0.25">
      <c r="A103" s="25"/>
      <c r="B103" s="26"/>
      <c r="C103" s="26"/>
      <c r="D103" s="26"/>
      <c r="E103" s="99"/>
      <c r="F103" s="27"/>
      <c r="G103" s="98"/>
      <c r="H103" s="13"/>
      <c r="I103" s="179"/>
      <c r="J103" s="165"/>
      <c r="K103" s="95">
        <f t="shared" si="0"/>
        <v>0</v>
      </c>
    </row>
    <row r="104" spans="1:11" x14ac:dyDescent="0.25">
      <c r="A104" s="25"/>
      <c r="B104" s="26"/>
      <c r="C104" s="26"/>
      <c r="D104" s="26"/>
      <c r="E104" s="99"/>
      <c r="F104" s="27"/>
      <c r="G104" s="98"/>
      <c r="H104" s="13"/>
      <c r="I104" s="179"/>
      <c r="J104" s="165"/>
      <c r="K104" s="95">
        <f t="shared" si="0"/>
        <v>0</v>
      </c>
    </row>
    <row r="105" spans="1:11" x14ac:dyDescent="0.25">
      <c r="A105" s="25"/>
      <c r="B105" s="26"/>
      <c r="C105" s="26"/>
      <c r="D105" s="26"/>
      <c r="E105" s="99"/>
      <c r="F105" s="27"/>
      <c r="G105" s="98"/>
      <c r="H105" s="13"/>
      <c r="I105" s="179"/>
      <c r="J105" s="165"/>
      <c r="K105" s="95">
        <f t="shared" si="0"/>
        <v>0</v>
      </c>
    </row>
    <row r="106" spans="1:11" x14ac:dyDescent="0.25">
      <c r="A106" s="25"/>
      <c r="B106" s="26"/>
      <c r="C106" s="26"/>
      <c r="D106" s="26"/>
      <c r="E106" s="99"/>
      <c r="F106" s="27"/>
      <c r="G106" s="98"/>
      <c r="H106" s="13"/>
      <c r="I106" s="179"/>
      <c r="J106" s="165"/>
      <c r="K106" s="95">
        <f t="shared" si="0"/>
        <v>0</v>
      </c>
    </row>
    <row r="107" spans="1:11" x14ac:dyDescent="0.25">
      <c r="A107" s="25"/>
      <c r="B107" s="26"/>
      <c r="C107" s="26"/>
      <c r="D107" s="26"/>
      <c r="E107" s="99"/>
      <c r="F107" s="27"/>
      <c r="G107" s="98"/>
      <c r="H107" s="13"/>
      <c r="I107" s="179"/>
      <c r="J107" s="165"/>
      <c r="K107" s="95">
        <f t="shared" si="0"/>
        <v>0</v>
      </c>
    </row>
    <row r="108" spans="1:11" x14ac:dyDescent="0.25">
      <c r="A108" s="25"/>
      <c r="B108" s="26"/>
      <c r="C108" s="26"/>
      <c r="D108" s="26"/>
      <c r="E108" s="99"/>
      <c r="F108" s="27"/>
      <c r="G108" s="98"/>
      <c r="H108" s="13"/>
      <c r="I108" s="179"/>
      <c r="J108" s="165"/>
      <c r="K108" s="95">
        <f t="shared" si="0"/>
        <v>0</v>
      </c>
    </row>
    <row r="109" spans="1:11" x14ac:dyDescent="0.25">
      <c r="A109" s="25"/>
      <c r="B109" s="26"/>
      <c r="C109" s="26"/>
      <c r="D109" s="26"/>
      <c r="E109" s="99"/>
      <c r="F109" s="27"/>
      <c r="G109" s="98"/>
      <c r="H109" s="13"/>
      <c r="I109" s="179"/>
      <c r="J109" s="165"/>
      <c r="K109" s="95">
        <f t="shared" si="0"/>
        <v>0</v>
      </c>
    </row>
    <row r="110" spans="1:11" x14ac:dyDescent="0.25">
      <c r="A110" s="25"/>
      <c r="B110" s="26"/>
      <c r="C110" s="26"/>
      <c r="D110" s="26"/>
      <c r="E110" s="99"/>
      <c r="F110" s="27"/>
      <c r="G110" s="98"/>
      <c r="H110" s="13"/>
      <c r="I110" s="179"/>
      <c r="J110" s="165"/>
      <c r="K110" s="95">
        <f t="shared" si="0"/>
        <v>0</v>
      </c>
    </row>
    <row r="111" spans="1:11" x14ac:dyDescent="0.25">
      <c r="A111" s="25"/>
      <c r="B111" s="26"/>
      <c r="C111" s="26"/>
      <c r="D111" s="26"/>
      <c r="E111" s="99"/>
      <c r="F111" s="27"/>
      <c r="G111" s="98"/>
      <c r="H111" s="13"/>
      <c r="I111" s="179"/>
      <c r="J111" s="165"/>
      <c r="K111" s="95">
        <f t="shared" si="0"/>
        <v>0</v>
      </c>
    </row>
    <row r="112" spans="1:11" x14ac:dyDescent="0.25">
      <c r="A112" s="25"/>
      <c r="B112" s="26"/>
      <c r="C112" s="26"/>
      <c r="D112" s="26"/>
      <c r="E112" s="99"/>
      <c r="F112" s="27"/>
      <c r="G112" s="98"/>
      <c r="H112" s="13"/>
      <c r="I112" s="179"/>
      <c r="J112" s="165"/>
      <c r="K112" s="95">
        <f t="shared" si="0"/>
        <v>0</v>
      </c>
    </row>
    <row r="113" spans="1:11" x14ac:dyDescent="0.25">
      <c r="A113" s="25"/>
      <c r="B113" s="26"/>
      <c r="C113" s="26"/>
      <c r="D113" s="26"/>
      <c r="E113" s="99"/>
      <c r="F113" s="27"/>
      <c r="G113" s="98"/>
      <c r="H113" s="13"/>
      <c r="I113" s="179"/>
      <c r="J113" s="165"/>
      <c r="K113" s="95">
        <f t="shared" si="0"/>
        <v>0</v>
      </c>
    </row>
    <row r="114" spans="1:11" x14ac:dyDescent="0.25">
      <c r="A114" s="25"/>
      <c r="B114" s="26"/>
      <c r="C114" s="26"/>
      <c r="D114" s="26"/>
      <c r="E114" s="99"/>
      <c r="F114" s="27"/>
      <c r="G114" s="98"/>
      <c r="H114" s="13"/>
      <c r="I114" s="179"/>
      <c r="J114" s="165"/>
      <c r="K114" s="95">
        <f t="shared" si="0"/>
        <v>0</v>
      </c>
    </row>
    <row r="115" spans="1:11" x14ac:dyDescent="0.25">
      <c r="A115" s="25"/>
      <c r="B115" s="26"/>
      <c r="C115" s="26"/>
      <c r="D115" s="26"/>
      <c r="E115" s="99"/>
      <c r="F115" s="27"/>
      <c r="G115" s="98"/>
      <c r="H115" s="13"/>
      <c r="I115" s="179"/>
      <c r="J115" s="165"/>
      <c r="K115" s="95">
        <f t="shared" si="0"/>
        <v>0</v>
      </c>
    </row>
    <row r="116" spans="1:11" x14ac:dyDescent="0.25">
      <c r="A116" s="25"/>
      <c r="B116" s="26"/>
      <c r="C116" s="26"/>
      <c r="D116" s="26"/>
      <c r="E116" s="99"/>
      <c r="F116" s="27"/>
      <c r="G116" s="98"/>
      <c r="H116" s="13"/>
      <c r="I116" s="179"/>
      <c r="J116" s="165"/>
      <c r="K116" s="95">
        <f t="shared" si="0"/>
        <v>0</v>
      </c>
    </row>
    <row r="117" spans="1:11" x14ac:dyDescent="0.25">
      <c r="A117" s="25"/>
      <c r="B117" s="26"/>
      <c r="C117" s="26"/>
      <c r="D117" s="26"/>
      <c r="E117" s="99"/>
      <c r="F117" s="27"/>
      <c r="G117" s="98"/>
      <c r="H117" s="13"/>
      <c r="I117" s="179"/>
      <c r="J117" s="165"/>
      <c r="K117" s="95">
        <f t="shared" si="0"/>
        <v>0</v>
      </c>
    </row>
    <row r="118" spans="1:11" x14ac:dyDescent="0.25">
      <c r="A118" s="25"/>
      <c r="B118" s="26"/>
      <c r="C118" s="26"/>
      <c r="D118" s="26"/>
      <c r="E118" s="99"/>
      <c r="F118" s="27"/>
      <c r="G118" s="98"/>
      <c r="H118" s="13"/>
      <c r="I118" s="179"/>
      <c r="J118" s="165"/>
      <c r="K118" s="95">
        <f t="shared" si="0"/>
        <v>0</v>
      </c>
    </row>
    <row r="119" spans="1:11" x14ac:dyDescent="0.25">
      <c r="A119" s="25"/>
      <c r="B119" s="26"/>
      <c r="C119" s="26"/>
      <c r="D119" s="26"/>
      <c r="E119" s="99"/>
      <c r="F119" s="27"/>
      <c r="G119" s="98"/>
      <c r="H119" s="13"/>
      <c r="I119" s="179"/>
      <c r="J119" s="165"/>
      <c r="K119" s="95">
        <f t="shared" ref="K119:K182" si="1">+I119-J119</f>
        <v>0</v>
      </c>
    </row>
    <row r="120" spans="1:11" x14ac:dyDescent="0.25">
      <c r="A120" s="25"/>
      <c r="B120" s="26"/>
      <c r="C120" s="26"/>
      <c r="D120" s="26"/>
      <c r="E120" s="99"/>
      <c r="F120" s="27"/>
      <c r="G120" s="98"/>
      <c r="H120" s="13"/>
      <c r="I120" s="179"/>
      <c r="J120" s="165"/>
      <c r="K120" s="95">
        <f t="shared" si="1"/>
        <v>0</v>
      </c>
    </row>
    <row r="121" spans="1:11" x14ac:dyDescent="0.25">
      <c r="A121" s="25"/>
      <c r="B121" s="26"/>
      <c r="C121" s="26"/>
      <c r="D121" s="26"/>
      <c r="E121" s="99"/>
      <c r="F121" s="27"/>
      <c r="G121" s="98"/>
      <c r="H121" s="13"/>
      <c r="I121" s="179"/>
      <c r="J121" s="165"/>
      <c r="K121" s="95">
        <f t="shared" si="1"/>
        <v>0</v>
      </c>
    </row>
    <row r="122" spans="1:11" x14ac:dyDescent="0.25">
      <c r="A122" s="25"/>
      <c r="B122" s="26"/>
      <c r="C122" s="26"/>
      <c r="D122" s="26"/>
      <c r="E122" s="99"/>
      <c r="F122" s="27"/>
      <c r="G122" s="98"/>
      <c r="H122" s="13"/>
      <c r="I122" s="179"/>
      <c r="J122" s="165"/>
      <c r="K122" s="95">
        <f t="shared" si="1"/>
        <v>0</v>
      </c>
    </row>
    <row r="123" spans="1:11" x14ac:dyDescent="0.25">
      <c r="A123" s="25"/>
      <c r="B123" s="26"/>
      <c r="C123" s="26"/>
      <c r="D123" s="26"/>
      <c r="E123" s="99"/>
      <c r="F123" s="27"/>
      <c r="G123" s="98"/>
      <c r="H123" s="13"/>
      <c r="I123" s="179"/>
      <c r="J123" s="165"/>
      <c r="K123" s="95">
        <f t="shared" si="1"/>
        <v>0</v>
      </c>
    </row>
    <row r="124" spans="1:11" x14ac:dyDescent="0.25">
      <c r="A124" s="25"/>
      <c r="B124" s="26"/>
      <c r="C124" s="26"/>
      <c r="D124" s="26"/>
      <c r="E124" s="99"/>
      <c r="F124" s="27"/>
      <c r="G124" s="98"/>
      <c r="H124" s="13"/>
      <c r="I124" s="179"/>
      <c r="J124" s="165"/>
      <c r="K124" s="95">
        <f t="shared" si="1"/>
        <v>0</v>
      </c>
    </row>
    <row r="125" spans="1:11" x14ac:dyDescent="0.25">
      <c r="A125" s="25"/>
      <c r="B125" s="26"/>
      <c r="C125" s="26"/>
      <c r="D125" s="26"/>
      <c r="E125" s="99"/>
      <c r="F125" s="27"/>
      <c r="G125" s="98"/>
      <c r="H125" s="13"/>
      <c r="I125" s="179"/>
      <c r="J125" s="165"/>
      <c r="K125" s="95">
        <f t="shared" si="1"/>
        <v>0</v>
      </c>
    </row>
    <row r="126" spans="1:11" x14ac:dyDescent="0.25">
      <c r="A126" s="25"/>
      <c r="B126" s="26"/>
      <c r="C126" s="26"/>
      <c r="D126" s="26"/>
      <c r="E126" s="99"/>
      <c r="F126" s="27"/>
      <c r="G126" s="98"/>
      <c r="H126" s="13"/>
      <c r="I126" s="179"/>
      <c r="J126" s="165"/>
      <c r="K126" s="95">
        <f t="shared" si="1"/>
        <v>0</v>
      </c>
    </row>
    <row r="127" spans="1:11" x14ac:dyDescent="0.25">
      <c r="A127" s="25"/>
      <c r="B127" s="26"/>
      <c r="C127" s="26"/>
      <c r="D127" s="26"/>
      <c r="E127" s="99"/>
      <c r="F127" s="27"/>
      <c r="G127" s="98"/>
      <c r="H127" s="13"/>
      <c r="I127" s="179"/>
      <c r="J127" s="165"/>
      <c r="K127" s="95">
        <f t="shared" si="1"/>
        <v>0</v>
      </c>
    </row>
    <row r="128" spans="1:11" x14ac:dyDescent="0.25">
      <c r="A128" s="25"/>
      <c r="B128" s="26"/>
      <c r="C128" s="26"/>
      <c r="D128" s="26"/>
      <c r="E128" s="99"/>
      <c r="F128" s="27"/>
      <c r="G128" s="98"/>
      <c r="H128" s="13"/>
      <c r="I128" s="179"/>
      <c r="J128" s="165"/>
      <c r="K128" s="95">
        <f t="shared" si="1"/>
        <v>0</v>
      </c>
    </row>
    <row r="129" spans="1:11" x14ac:dyDescent="0.25">
      <c r="A129" s="25"/>
      <c r="B129" s="26"/>
      <c r="C129" s="26"/>
      <c r="D129" s="26"/>
      <c r="E129" s="99"/>
      <c r="F129" s="27"/>
      <c r="G129" s="98"/>
      <c r="H129" s="13"/>
      <c r="I129" s="179"/>
      <c r="J129" s="165"/>
      <c r="K129" s="95">
        <f t="shared" si="1"/>
        <v>0</v>
      </c>
    </row>
    <row r="130" spans="1:11" x14ac:dyDescent="0.25">
      <c r="A130" s="25"/>
      <c r="B130" s="26"/>
      <c r="C130" s="26"/>
      <c r="D130" s="26"/>
      <c r="E130" s="99"/>
      <c r="F130" s="27"/>
      <c r="G130" s="98"/>
      <c r="H130" s="13"/>
      <c r="I130" s="179"/>
      <c r="J130" s="165"/>
      <c r="K130" s="95">
        <f t="shared" si="1"/>
        <v>0</v>
      </c>
    </row>
    <row r="131" spans="1:11" x14ac:dyDescent="0.25">
      <c r="A131" s="25"/>
      <c r="B131" s="26"/>
      <c r="C131" s="26"/>
      <c r="D131" s="26"/>
      <c r="E131" s="99"/>
      <c r="F131" s="27"/>
      <c r="G131" s="98"/>
      <c r="H131" s="13"/>
      <c r="I131" s="179"/>
      <c r="J131" s="165"/>
      <c r="K131" s="95">
        <f t="shared" si="1"/>
        <v>0</v>
      </c>
    </row>
    <row r="132" spans="1:11" x14ac:dyDescent="0.25">
      <c r="A132" s="25"/>
      <c r="B132" s="26"/>
      <c r="C132" s="26"/>
      <c r="D132" s="26"/>
      <c r="E132" s="99"/>
      <c r="F132" s="27"/>
      <c r="G132" s="98"/>
      <c r="H132" s="13"/>
      <c r="I132" s="179"/>
      <c r="J132" s="165"/>
      <c r="K132" s="95">
        <f t="shared" si="1"/>
        <v>0</v>
      </c>
    </row>
    <row r="133" spans="1:11" x14ac:dyDescent="0.25">
      <c r="A133" s="25"/>
      <c r="B133" s="26"/>
      <c r="C133" s="26"/>
      <c r="D133" s="26"/>
      <c r="E133" s="99"/>
      <c r="F133" s="27"/>
      <c r="G133" s="98"/>
      <c r="H133" s="13"/>
      <c r="I133" s="179"/>
      <c r="J133" s="165"/>
      <c r="K133" s="95">
        <f t="shared" si="1"/>
        <v>0</v>
      </c>
    </row>
    <row r="134" spans="1:11" x14ac:dyDescent="0.25">
      <c r="A134" s="25"/>
      <c r="B134" s="26"/>
      <c r="C134" s="26"/>
      <c r="D134" s="26"/>
      <c r="E134" s="99"/>
      <c r="F134" s="27"/>
      <c r="G134" s="98"/>
      <c r="H134" s="13"/>
      <c r="I134" s="179"/>
      <c r="J134" s="165"/>
      <c r="K134" s="95">
        <f t="shared" si="1"/>
        <v>0</v>
      </c>
    </row>
    <row r="135" spans="1:11" x14ac:dyDescent="0.25">
      <c r="A135" s="25"/>
      <c r="B135" s="26"/>
      <c r="C135" s="26"/>
      <c r="D135" s="26"/>
      <c r="E135" s="99"/>
      <c r="F135" s="27"/>
      <c r="G135" s="98"/>
      <c r="H135" s="13"/>
      <c r="I135" s="179"/>
      <c r="J135" s="165"/>
      <c r="K135" s="95">
        <f t="shared" si="1"/>
        <v>0</v>
      </c>
    </row>
    <row r="136" spans="1:11" x14ac:dyDescent="0.25">
      <c r="A136" s="25"/>
      <c r="B136" s="26"/>
      <c r="C136" s="26"/>
      <c r="D136" s="26"/>
      <c r="E136" s="99"/>
      <c r="F136" s="27"/>
      <c r="G136" s="98"/>
      <c r="H136" s="13"/>
      <c r="I136" s="179"/>
      <c r="J136" s="165"/>
      <c r="K136" s="95">
        <f t="shared" si="1"/>
        <v>0</v>
      </c>
    </row>
    <row r="137" spans="1:11" x14ac:dyDescent="0.25">
      <c r="A137" s="25"/>
      <c r="B137" s="26"/>
      <c r="C137" s="26"/>
      <c r="D137" s="26"/>
      <c r="E137" s="99"/>
      <c r="F137" s="27"/>
      <c r="G137" s="98"/>
      <c r="H137" s="13"/>
      <c r="I137" s="179"/>
      <c r="J137" s="165"/>
      <c r="K137" s="95">
        <f t="shared" si="1"/>
        <v>0</v>
      </c>
    </row>
    <row r="138" spans="1:11" x14ac:dyDescent="0.25">
      <c r="A138" s="25"/>
      <c r="B138" s="26"/>
      <c r="C138" s="26"/>
      <c r="D138" s="26"/>
      <c r="E138" s="99"/>
      <c r="F138" s="27"/>
      <c r="G138" s="98"/>
      <c r="H138" s="13"/>
      <c r="I138" s="179"/>
      <c r="J138" s="165"/>
      <c r="K138" s="95">
        <f t="shared" si="1"/>
        <v>0</v>
      </c>
    </row>
    <row r="139" spans="1:11" x14ac:dyDescent="0.25">
      <c r="A139" s="25"/>
      <c r="B139" s="26"/>
      <c r="C139" s="26"/>
      <c r="D139" s="26"/>
      <c r="E139" s="99"/>
      <c r="F139" s="27"/>
      <c r="G139" s="98"/>
      <c r="H139" s="13"/>
      <c r="I139" s="179"/>
      <c r="J139" s="165"/>
      <c r="K139" s="95">
        <f t="shared" si="1"/>
        <v>0</v>
      </c>
    </row>
    <row r="140" spans="1:11" x14ac:dyDescent="0.25">
      <c r="A140" s="25"/>
      <c r="B140" s="26"/>
      <c r="C140" s="26"/>
      <c r="D140" s="26"/>
      <c r="E140" s="99"/>
      <c r="F140" s="27"/>
      <c r="G140" s="98"/>
      <c r="H140" s="13"/>
      <c r="I140" s="179"/>
      <c r="J140" s="165"/>
      <c r="K140" s="95">
        <f t="shared" si="1"/>
        <v>0</v>
      </c>
    </row>
    <row r="141" spans="1:11" x14ac:dyDescent="0.25">
      <c r="A141" s="25"/>
      <c r="B141" s="26"/>
      <c r="C141" s="26"/>
      <c r="D141" s="26"/>
      <c r="E141" s="99"/>
      <c r="F141" s="27"/>
      <c r="G141" s="98"/>
      <c r="H141" s="13"/>
      <c r="I141" s="179"/>
      <c r="J141" s="165"/>
      <c r="K141" s="95">
        <f t="shared" si="1"/>
        <v>0</v>
      </c>
    </row>
    <row r="142" spans="1:11" x14ac:dyDescent="0.25">
      <c r="A142" s="25"/>
      <c r="B142" s="26"/>
      <c r="C142" s="26"/>
      <c r="D142" s="26"/>
      <c r="E142" s="99"/>
      <c r="F142" s="27"/>
      <c r="G142" s="98"/>
      <c r="H142" s="13"/>
      <c r="I142" s="179"/>
      <c r="J142" s="165"/>
      <c r="K142" s="95">
        <f t="shared" si="1"/>
        <v>0</v>
      </c>
    </row>
    <row r="143" spans="1:11" x14ac:dyDescent="0.25">
      <c r="A143" s="25"/>
      <c r="B143" s="26"/>
      <c r="C143" s="26"/>
      <c r="D143" s="26"/>
      <c r="E143" s="99"/>
      <c r="F143" s="27"/>
      <c r="G143" s="98"/>
      <c r="H143" s="13"/>
      <c r="I143" s="179"/>
      <c r="J143" s="165"/>
      <c r="K143" s="95">
        <f t="shared" si="1"/>
        <v>0</v>
      </c>
    </row>
    <row r="144" spans="1:11" x14ac:dyDescent="0.25">
      <c r="A144" s="25"/>
      <c r="B144" s="26"/>
      <c r="C144" s="26"/>
      <c r="D144" s="26"/>
      <c r="E144" s="99"/>
      <c r="F144" s="27"/>
      <c r="G144" s="98"/>
      <c r="H144" s="13"/>
      <c r="I144" s="179"/>
      <c r="J144" s="165"/>
      <c r="K144" s="95">
        <f t="shared" si="1"/>
        <v>0</v>
      </c>
    </row>
    <row r="145" spans="1:11" x14ac:dyDescent="0.25">
      <c r="A145" s="25"/>
      <c r="B145" s="26"/>
      <c r="C145" s="26"/>
      <c r="D145" s="26"/>
      <c r="E145" s="99"/>
      <c r="F145" s="27"/>
      <c r="G145" s="98"/>
      <c r="H145" s="13"/>
      <c r="I145" s="179"/>
      <c r="J145" s="165"/>
      <c r="K145" s="95">
        <f t="shared" si="1"/>
        <v>0</v>
      </c>
    </row>
    <row r="146" spans="1:11" x14ac:dyDescent="0.25">
      <c r="A146" s="25"/>
      <c r="B146" s="26"/>
      <c r="C146" s="26"/>
      <c r="D146" s="26"/>
      <c r="E146" s="99"/>
      <c r="F146" s="27"/>
      <c r="G146" s="98"/>
      <c r="H146" s="13"/>
      <c r="I146" s="179"/>
      <c r="J146" s="165"/>
      <c r="K146" s="95">
        <f t="shared" si="1"/>
        <v>0</v>
      </c>
    </row>
    <row r="147" spans="1:11" x14ac:dyDescent="0.25">
      <c r="A147" s="25"/>
      <c r="B147" s="26"/>
      <c r="C147" s="26"/>
      <c r="D147" s="26"/>
      <c r="E147" s="99"/>
      <c r="F147" s="27"/>
      <c r="G147" s="98"/>
      <c r="H147" s="13"/>
      <c r="I147" s="179"/>
      <c r="J147" s="165"/>
      <c r="K147" s="95">
        <f t="shared" si="1"/>
        <v>0</v>
      </c>
    </row>
    <row r="148" spans="1:11" x14ac:dyDescent="0.25">
      <c r="A148" s="25"/>
      <c r="B148" s="26"/>
      <c r="C148" s="26"/>
      <c r="D148" s="26"/>
      <c r="E148" s="99"/>
      <c r="F148" s="27"/>
      <c r="G148" s="98"/>
      <c r="H148" s="13"/>
      <c r="I148" s="179"/>
      <c r="J148" s="165"/>
      <c r="K148" s="95">
        <f t="shared" si="1"/>
        <v>0</v>
      </c>
    </row>
    <row r="149" spans="1:11" x14ac:dyDescent="0.25">
      <c r="A149" s="25"/>
      <c r="B149" s="26"/>
      <c r="C149" s="26"/>
      <c r="D149" s="26"/>
      <c r="E149" s="99"/>
      <c r="F149" s="27"/>
      <c r="G149" s="98"/>
      <c r="H149" s="13"/>
      <c r="I149" s="179"/>
      <c r="J149" s="165"/>
      <c r="K149" s="95">
        <f t="shared" si="1"/>
        <v>0</v>
      </c>
    </row>
    <row r="150" spans="1:11" x14ac:dyDescent="0.25">
      <c r="A150" s="25"/>
      <c r="B150" s="26"/>
      <c r="C150" s="26"/>
      <c r="D150" s="26"/>
      <c r="E150" s="99"/>
      <c r="F150" s="27"/>
      <c r="G150" s="98"/>
      <c r="H150" s="13"/>
      <c r="I150" s="179"/>
      <c r="J150" s="165"/>
      <c r="K150" s="95">
        <f t="shared" si="1"/>
        <v>0</v>
      </c>
    </row>
    <row r="151" spans="1:11" x14ac:dyDescent="0.25">
      <c r="A151" s="25"/>
      <c r="B151" s="26"/>
      <c r="C151" s="26"/>
      <c r="D151" s="26"/>
      <c r="E151" s="99"/>
      <c r="F151" s="27"/>
      <c r="G151" s="98"/>
      <c r="H151" s="13"/>
      <c r="I151" s="179"/>
      <c r="J151" s="165"/>
      <c r="K151" s="95">
        <f t="shared" si="1"/>
        <v>0</v>
      </c>
    </row>
    <row r="152" spans="1:11" x14ac:dyDescent="0.25">
      <c r="A152" s="25"/>
      <c r="B152" s="26"/>
      <c r="C152" s="26"/>
      <c r="D152" s="26"/>
      <c r="E152" s="99"/>
      <c r="F152" s="27"/>
      <c r="G152" s="98"/>
      <c r="H152" s="13"/>
      <c r="I152" s="179"/>
      <c r="J152" s="165"/>
      <c r="K152" s="95">
        <f t="shared" si="1"/>
        <v>0</v>
      </c>
    </row>
    <row r="153" spans="1:11" x14ac:dyDescent="0.25">
      <c r="A153" s="25"/>
      <c r="B153" s="26"/>
      <c r="C153" s="26"/>
      <c r="D153" s="26"/>
      <c r="E153" s="99"/>
      <c r="F153" s="27"/>
      <c r="G153" s="98"/>
      <c r="H153" s="13"/>
      <c r="I153" s="179"/>
      <c r="J153" s="165"/>
      <c r="K153" s="95">
        <f t="shared" si="1"/>
        <v>0</v>
      </c>
    </row>
    <row r="154" spans="1:11" x14ac:dyDescent="0.25">
      <c r="A154" s="25"/>
      <c r="B154" s="26"/>
      <c r="C154" s="26"/>
      <c r="D154" s="26"/>
      <c r="E154" s="99"/>
      <c r="F154" s="27"/>
      <c r="G154" s="98"/>
      <c r="H154" s="13"/>
      <c r="I154" s="179"/>
      <c r="J154" s="165"/>
      <c r="K154" s="95">
        <f t="shared" si="1"/>
        <v>0</v>
      </c>
    </row>
    <row r="155" spans="1:11" x14ac:dyDescent="0.25">
      <c r="A155" s="25"/>
      <c r="B155" s="26"/>
      <c r="C155" s="26"/>
      <c r="D155" s="26"/>
      <c r="E155" s="99"/>
      <c r="F155" s="27"/>
      <c r="G155" s="98"/>
      <c r="H155" s="13"/>
      <c r="I155" s="179"/>
      <c r="J155" s="165"/>
      <c r="K155" s="95">
        <f t="shared" si="1"/>
        <v>0</v>
      </c>
    </row>
    <row r="156" spans="1:11" x14ac:dyDescent="0.25">
      <c r="A156" s="25"/>
      <c r="B156" s="26"/>
      <c r="C156" s="26"/>
      <c r="D156" s="26"/>
      <c r="E156" s="99"/>
      <c r="F156" s="27"/>
      <c r="G156" s="98"/>
      <c r="H156" s="13"/>
      <c r="I156" s="179"/>
      <c r="J156" s="165"/>
      <c r="K156" s="95">
        <f t="shared" si="1"/>
        <v>0</v>
      </c>
    </row>
    <row r="157" spans="1:11" x14ac:dyDescent="0.25">
      <c r="A157" s="25"/>
      <c r="B157" s="26"/>
      <c r="C157" s="26"/>
      <c r="D157" s="26"/>
      <c r="E157" s="99"/>
      <c r="F157" s="27"/>
      <c r="G157" s="98"/>
      <c r="H157" s="13"/>
      <c r="I157" s="179"/>
      <c r="J157" s="165"/>
      <c r="K157" s="95">
        <f t="shared" si="1"/>
        <v>0</v>
      </c>
    </row>
    <row r="158" spans="1:11" x14ac:dyDescent="0.25">
      <c r="A158" s="25"/>
      <c r="B158" s="26"/>
      <c r="C158" s="26"/>
      <c r="D158" s="26"/>
      <c r="E158" s="99"/>
      <c r="F158" s="27"/>
      <c r="G158" s="98"/>
      <c r="H158" s="13"/>
      <c r="I158" s="179"/>
      <c r="J158" s="165"/>
      <c r="K158" s="95">
        <f t="shared" si="1"/>
        <v>0</v>
      </c>
    </row>
    <row r="159" spans="1:11" x14ac:dyDescent="0.25">
      <c r="A159" s="25"/>
      <c r="B159" s="26"/>
      <c r="C159" s="26"/>
      <c r="D159" s="26"/>
      <c r="E159" s="99"/>
      <c r="F159" s="27"/>
      <c r="G159" s="98"/>
      <c r="H159" s="13"/>
      <c r="I159" s="179"/>
      <c r="J159" s="165"/>
      <c r="K159" s="95">
        <f t="shared" si="1"/>
        <v>0</v>
      </c>
    </row>
    <row r="160" spans="1:11" x14ac:dyDescent="0.25">
      <c r="A160" s="25"/>
      <c r="B160" s="26"/>
      <c r="C160" s="26"/>
      <c r="D160" s="26"/>
      <c r="E160" s="99"/>
      <c r="F160" s="27"/>
      <c r="G160" s="98"/>
      <c r="H160" s="13"/>
      <c r="I160" s="179"/>
      <c r="J160" s="165"/>
      <c r="K160" s="95">
        <f t="shared" si="1"/>
        <v>0</v>
      </c>
    </row>
    <row r="161" spans="1:11" x14ac:dyDescent="0.25">
      <c r="A161" s="25"/>
      <c r="B161" s="26"/>
      <c r="C161" s="26"/>
      <c r="D161" s="26"/>
      <c r="E161" s="99"/>
      <c r="F161" s="27"/>
      <c r="G161" s="98"/>
      <c r="H161" s="13"/>
      <c r="I161" s="179"/>
      <c r="J161" s="165"/>
      <c r="K161" s="95">
        <f t="shared" si="1"/>
        <v>0</v>
      </c>
    </row>
    <row r="162" spans="1:11" x14ac:dyDescent="0.25">
      <c r="A162" s="25"/>
      <c r="B162" s="26"/>
      <c r="C162" s="26"/>
      <c r="D162" s="26"/>
      <c r="E162" s="99"/>
      <c r="F162" s="27"/>
      <c r="G162" s="98"/>
      <c r="H162" s="13"/>
      <c r="I162" s="179"/>
      <c r="J162" s="165"/>
      <c r="K162" s="95">
        <f t="shared" si="1"/>
        <v>0</v>
      </c>
    </row>
    <row r="163" spans="1:11" x14ac:dyDescent="0.25">
      <c r="A163" s="25"/>
      <c r="B163" s="26"/>
      <c r="C163" s="26"/>
      <c r="D163" s="26"/>
      <c r="E163" s="99"/>
      <c r="F163" s="27"/>
      <c r="G163" s="98"/>
      <c r="H163" s="13"/>
      <c r="I163" s="179"/>
      <c r="J163" s="165"/>
      <c r="K163" s="95">
        <f t="shared" si="1"/>
        <v>0</v>
      </c>
    </row>
    <row r="164" spans="1:11" x14ac:dyDescent="0.25">
      <c r="A164" s="25"/>
      <c r="B164" s="26"/>
      <c r="C164" s="26"/>
      <c r="D164" s="26"/>
      <c r="E164" s="99"/>
      <c r="F164" s="27"/>
      <c r="G164" s="98"/>
      <c r="H164" s="13"/>
      <c r="I164" s="179"/>
      <c r="J164" s="165"/>
      <c r="K164" s="95">
        <f t="shared" si="1"/>
        <v>0</v>
      </c>
    </row>
    <row r="165" spans="1:11" x14ac:dyDescent="0.25">
      <c r="A165" s="25"/>
      <c r="B165" s="26"/>
      <c r="C165" s="26"/>
      <c r="D165" s="26"/>
      <c r="E165" s="99"/>
      <c r="F165" s="27"/>
      <c r="G165" s="98"/>
      <c r="H165" s="13"/>
      <c r="I165" s="179"/>
      <c r="J165" s="165"/>
      <c r="K165" s="95">
        <f t="shared" si="1"/>
        <v>0</v>
      </c>
    </row>
    <row r="166" spans="1:11" x14ac:dyDescent="0.25">
      <c r="A166" s="25"/>
      <c r="B166" s="26"/>
      <c r="C166" s="26"/>
      <c r="D166" s="26"/>
      <c r="E166" s="99"/>
      <c r="F166" s="27"/>
      <c r="G166" s="98"/>
      <c r="H166" s="13"/>
      <c r="I166" s="179"/>
      <c r="J166" s="165"/>
      <c r="K166" s="95">
        <f t="shared" si="1"/>
        <v>0</v>
      </c>
    </row>
    <row r="167" spans="1:11" x14ac:dyDescent="0.25">
      <c r="A167" s="25"/>
      <c r="B167" s="26"/>
      <c r="C167" s="26"/>
      <c r="D167" s="26"/>
      <c r="E167" s="99"/>
      <c r="F167" s="27"/>
      <c r="G167" s="98"/>
      <c r="H167" s="13"/>
      <c r="I167" s="179"/>
      <c r="J167" s="165"/>
      <c r="K167" s="95">
        <f t="shared" si="1"/>
        <v>0</v>
      </c>
    </row>
    <row r="168" spans="1:11" x14ac:dyDescent="0.25">
      <c r="A168" s="25"/>
      <c r="B168" s="26"/>
      <c r="C168" s="26"/>
      <c r="D168" s="26"/>
      <c r="E168" s="99"/>
      <c r="F168" s="27"/>
      <c r="G168" s="98"/>
      <c r="H168" s="13"/>
      <c r="I168" s="179"/>
      <c r="J168" s="165"/>
      <c r="K168" s="95">
        <f t="shared" si="1"/>
        <v>0</v>
      </c>
    </row>
    <row r="169" spans="1:11" x14ac:dyDescent="0.25">
      <c r="A169" s="25"/>
      <c r="B169" s="26"/>
      <c r="C169" s="26"/>
      <c r="D169" s="26"/>
      <c r="E169" s="99"/>
      <c r="F169" s="27"/>
      <c r="G169" s="98"/>
      <c r="H169" s="13"/>
      <c r="I169" s="179"/>
      <c r="J169" s="165"/>
      <c r="K169" s="95">
        <f t="shared" si="1"/>
        <v>0</v>
      </c>
    </row>
    <row r="170" spans="1:11" x14ac:dyDescent="0.25">
      <c r="A170" s="25"/>
      <c r="B170" s="26"/>
      <c r="C170" s="26"/>
      <c r="D170" s="26"/>
      <c r="E170" s="99"/>
      <c r="F170" s="27"/>
      <c r="G170" s="98"/>
      <c r="H170" s="13"/>
      <c r="I170" s="179"/>
      <c r="J170" s="165"/>
      <c r="K170" s="95">
        <f t="shared" si="1"/>
        <v>0</v>
      </c>
    </row>
    <row r="171" spans="1:11" x14ac:dyDescent="0.25">
      <c r="A171" s="25"/>
      <c r="B171" s="26"/>
      <c r="C171" s="26"/>
      <c r="D171" s="26"/>
      <c r="E171" s="99"/>
      <c r="F171" s="27"/>
      <c r="G171" s="98"/>
      <c r="H171" s="13"/>
      <c r="I171" s="179"/>
      <c r="J171" s="165"/>
      <c r="K171" s="95">
        <f t="shared" si="1"/>
        <v>0</v>
      </c>
    </row>
    <row r="172" spans="1:11" x14ac:dyDescent="0.25">
      <c r="A172" s="25"/>
      <c r="B172" s="26"/>
      <c r="C172" s="26"/>
      <c r="D172" s="26"/>
      <c r="E172" s="99"/>
      <c r="F172" s="27"/>
      <c r="G172" s="98"/>
      <c r="H172" s="13"/>
      <c r="I172" s="179"/>
      <c r="J172" s="165"/>
      <c r="K172" s="95">
        <f t="shared" si="1"/>
        <v>0</v>
      </c>
    </row>
    <row r="173" spans="1:11" x14ac:dyDescent="0.25">
      <c r="A173" s="25"/>
      <c r="B173" s="26"/>
      <c r="C173" s="26"/>
      <c r="D173" s="26"/>
      <c r="E173" s="99"/>
      <c r="F173" s="27"/>
      <c r="G173" s="98"/>
      <c r="H173" s="13"/>
      <c r="I173" s="179"/>
      <c r="J173" s="165"/>
      <c r="K173" s="95">
        <f t="shared" si="1"/>
        <v>0</v>
      </c>
    </row>
    <row r="174" spans="1:11" x14ac:dyDescent="0.25">
      <c r="A174" s="25"/>
      <c r="B174" s="26"/>
      <c r="C174" s="26"/>
      <c r="D174" s="26"/>
      <c r="E174" s="99"/>
      <c r="F174" s="27"/>
      <c r="G174" s="98"/>
      <c r="H174" s="13"/>
      <c r="I174" s="179"/>
      <c r="J174" s="165"/>
      <c r="K174" s="95">
        <f t="shared" si="1"/>
        <v>0</v>
      </c>
    </row>
    <row r="175" spans="1:11" x14ac:dyDescent="0.25">
      <c r="A175" s="25"/>
      <c r="B175" s="26"/>
      <c r="C175" s="26"/>
      <c r="D175" s="26"/>
      <c r="E175" s="99"/>
      <c r="F175" s="27"/>
      <c r="G175" s="98"/>
      <c r="H175" s="13"/>
      <c r="I175" s="179"/>
      <c r="J175" s="165"/>
      <c r="K175" s="95">
        <f t="shared" si="1"/>
        <v>0</v>
      </c>
    </row>
    <row r="176" spans="1:11" x14ac:dyDescent="0.25">
      <c r="A176" s="25"/>
      <c r="B176" s="26"/>
      <c r="C176" s="26"/>
      <c r="D176" s="26"/>
      <c r="E176" s="99"/>
      <c r="F176" s="27"/>
      <c r="G176" s="98"/>
      <c r="H176" s="13"/>
      <c r="I176" s="179"/>
      <c r="J176" s="165"/>
      <c r="K176" s="95">
        <f t="shared" si="1"/>
        <v>0</v>
      </c>
    </row>
    <row r="177" spans="1:11" x14ac:dyDescent="0.25">
      <c r="A177" s="25"/>
      <c r="B177" s="26"/>
      <c r="C177" s="26"/>
      <c r="D177" s="26"/>
      <c r="E177" s="99"/>
      <c r="F177" s="27"/>
      <c r="G177" s="98"/>
      <c r="H177" s="13"/>
      <c r="I177" s="179"/>
      <c r="J177" s="165"/>
      <c r="K177" s="95">
        <f t="shared" si="1"/>
        <v>0</v>
      </c>
    </row>
    <row r="178" spans="1:11" x14ac:dyDescent="0.25">
      <c r="A178" s="25"/>
      <c r="B178" s="26"/>
      <c r="C178" s="26"/>
      <c r="D178" s="26"/>
      <c r="E178" s="99"/>
      <c r="F178" s="27"/>
      <c r="G178" s="98"/>
      <c r="H178" s="13"/>
      <c r="I178" s="179"/>
      <c r="J178" s="165"/>
      <c r="K178" s="95">
        <f t="shared" si="1"/>
        <v>0</v>
      </c>
    </row>
    <row r="179" spans="1:11" x14ac:dyDescent="0.25">
      <c r="A179" s="25"/>
      <c r="B179" s="26"/>
      <c r="C179" s="26"/>
      <c r="D179" s="26"/>
      <c r="E179" s="99"/>
      <c r="F179" s="27"/>
      <c r="G179" s="98"/>
      <c r="H179" s="13"/>
      <c r="I179" s="179"/>
      <c r="J179" s="165"/>
      <c r="K179" s="95">
        <f t="shared" si="1"/>
        <v>0</v>
      </c>
    </row>
    <row r="180" spans="1:11" x14ac:dyDescent="0.25">
      <c r="A180" s="25"/>
      <c r="B180" s="26"/>
      <c r="C180" s="26"/>
      <c r="D180" s="26"/>
      <c r="E180" s="99"/>
      <c r="F180" s="27"/>
      <c r="G180" s="98"/>
      <c r="H180" s="13"/>
      <c r="I180" s="179"/>
      <c r="J180" s="165"/>
      <c r="K180" s="95">
        <f t="shared" si="1"/>
        <v>0</v>
      </c>
    </row>
    <row r="181" spans="1:11" x14ac:dyDescent="0.25">
      <c r="A181" s="25"/>
      <c r="B181" s="26"/>
      <c r="C181" s="26"/>
      <c r="D181" s="26"/>
      <c r="E181" s="99"/>
      <c r="F181" s="27"/>
      <c r="G181" s="98"/>
      <c r="H181" s="13"/>
      <c r="I181" s="179"/>
      <c r="J181" s="165"/>
      <c r="K181" s="95">
        <f t="shared" si="1"/>
        <v>0</v>
      </c>
    </row>
    <row r="182" spans="1:11" x14ac:dyDescent="0.25">
      <c r="A182" s="25"/>
      <c r="B182" s="26"/>
      <c r="C182" s="26"/>
      <c r="D182" s="26"/>
      <c r="E182" s="99"/>
      <c r="F182" s="27"/>
      <c r="G182" s="98"/>
      <c r="H182" s="13"/>
      <c r="I182" s="179"/>
      <c r="J182" s="165"/>
      <c r="K182" s="95">
        <f t="shared" si="1"/>
        <v>0</v>
      </c>
    </row>
    <row r="183" spans="1:11" x14ac:dyDescent="0.25">
      <c r="A183" s="25"/>
      <c r="B183" s="26"/>
      <c r="C183" s="26"/>
      <c r="D183" s="26"/>
      <c r="E183" s="99"/>
      <c r="F183" s="27"/>
      <c r="G183" s="98"/>
      <c r="H183" s="13"/>
      <c r="I183" s="179"/>
      <c r="J183" s="165"/>
      <c r="K183" s="95">
        <f t="shared" ref="K183:K244" si="2">+I183-J183</f>
        <v>0</v>
      </c>
    </row>
    <row r="184" spans="1:11" x14ac:dyDescent="0.25">
      <c r="A184" s="25"/>
      <c r="B184" s="26"/>
      <c r="C184" s="26"/>
      <c r="D184" s="26"/>
      <c r="E184" s="99"/>
      <c r="F184" s="27"/>
      <c r="G184" s="98"/>
      <c r="H184" s="13"/>
      <c r="I184" s="179"/>
      <c r="J184" s="165"/>
      <c r="K184" s="95">
        <f t="shared" si="2"/>
        <v>0</v>
      </c>
    </row>
    <row r="185" spans="1:11" x14ac:dyDescent="0.25">
      <c r="A185" s="25"/>
      <c r="B185" s="26"/>
      <c r="C185" s="26"/>
      <c r="D185" s="26"/>
      <c r="E185" s="99"/>
      <c r="F185" s="27"/>
      <c r="G185" s="98"/>
      <c r="H185" s="13"/>
      <c r="I185" s="152"/>
      <c r="J185" s="165"/>
      <c r="K185" s="95">
        <f t="shared" si="2"/>
        <v>0</v>
      </c>
    </row>
    <row r="186" spans="1:11" x14ac:dyDescent="0.25">
      <c r="A186" s="25"/>
      <c r="B186" s="26"/>
      <c r="C186" s="26"/>
      <c r="D186" s="26"/>
      <c r="E186" s="99"/>
      <c r="F186" s="27"/>
      <c r="G186" s="133"/>
      <c r="H186" s="13"/>
      <c r="I186" s="153"/>
      <c r="J186" s="165"/>
      <c r="K186" s="95">
        <f t="shared" si="2"/>
        <v>0</v>
      </c>
    </row>
    <row r="187" spans="1:11" x14ac:dyDescent="0.25">
      <c r="A187" s="146"/>
      <c r="B187" s="26"/>
      <c r="C187" s="148"/>
      <c r="D187" s="26"/>
      <c r="E187" s="99"/>
      <c r="F187" s="27"/>
      <c r="G187" s="133"/>
      <c r="H187" s="13"/>
      <c r="I187" s="153"/>
      <c r="J187" s="165"/>
      <c r="K187" s="95">
        <f t="shared" si="2"/>
        <v>0</v>
      </c>
    </row>
    <row r="188" spans="1:11" x14ac:dyDescent="0.25">
      <c r="A188" s="146"/>
      <c r="B188" s="26"/>
      <c r="C188" s="148"/>
      <c r="D188" s="26"/>
      <c r="E188" s="99"/>
      <c r="F188" s="27"/>
      <c r="G188" s="133"/>
      <c r="H188" s="13"/>
      <c r="I188" s="153"/>
      <c r="J188" s="165"/>
      <c r="K188" s="95">
        <f t="shared" si="2"/>
        <v>0</v>
      </c>
    </row>
    <row r="189" spans="1:11" x14ac:dyDescent="0.25">
      <c r="A189" s="146"/>
      <c r="B189" s="26"/>
      <c r="C189" s="148"/>
      <c r="D189" s="26"/>
      <c r="E189" s="99"/>
      <c r="F189" s="27"/>
      <c r="G189" s="133"/>
      <c r="H189" s="13"/>
      <c r="I189" s="153"/>
      <c r="J189" s="165"/>
      <c r="K189" s="95">
        <f t="shared" si="2"/>
        <v>0</v>
      </c>
    </row>
    <row r="190" spans="1:11" x14ac:dyDescent="0.25">
      <c r="A190" s="146"/>
      <c r="B190" s="26"/>
      <c r="C190" s="148"/>
      <c r="D190" s="26"/>
      <c r="E190" s="99"/>
      <c r="F190" s="27"/>
      <c r="G190" s="133"/>
      <c r="H190" s="13"/>
      <c r="I190" s="153"/>
      <c r="J190" s="165"/>
      <c r="K190" s="95">
        <f t="shared" si="2"/>
        <v>0</v>
      </c>
    </row>
    <row r="191" spans="1:11" x14ac:dyDescent="0.25">
      <c r="A191" s="146"/>
      <c r="B191" s="26"/>
      <c r="C191" s="148"/>
      <c r="D191" s="26"/>
      <c r="E191" s="99"/>
      <c r="F191" s="27"/>
      <c r="G191" s="133"/>
      <c r="H191" s="13"/>
      <c r="I191" s="153"/>
      <c r="J191" s="165"/>
      <c r="K191" s="95">
        <f t="shared" si="2"/>
        <v>0</v>
      </c>
    </row>
    <row r="192" spans="1:11" x14ac:dyDescent="0.25">
      <c r="A192" s="146"/>
      <c r="B192" s="26"/>
      <c r="C192" s="148"/>
      <c r="D192" s="26"/>
      <c r="E192" s="99"/>
      <c r="F192" s="27"/>
      <c r="G192" s="133"/>
      <c r="H192" s="13"/>
      <c r="I192" s="153"/>
      <c r="J192" s="165"/>
      <c r="K192" s="95">
        <f t="shared" si="2"/>
        <v>0</v>
      </c>
    </row>
    <row r="193" spans="1:11" x14ac:dyDescent="0.25">
      <c r="A193" s="146"/>
      <c r="B193" s="26"/>
      <c r="C193" s="148"/>
      <c r="D193" s="26"/>
      <c r="E193" s="99"/>
      <c r="F193" s="27"/>
      <c r="G193" s="133"/>
      <c r="H193" s="13"/>
      <c r="I193" s="153"/>
      <c r="J193" s="165"/>
      <c r="K193" s="95">
        <f t="shared" si="2"/>
        <v>0</v>
      </c>
    </row>
    <row r="194" spans="1:11" x14ac:dyDescent="0.25">
      <c r="A194" s="146"/>
      <c r="B194" s="26"/>
      <c r="C194" s="148"/>
      <c r="D194" s="26"/>
      <c r="E194" s="99"/>
      <c r="F194" s="27"/>
      <c r="G194" s="133"/>
      <c r="H194" s="13"/>
      <c r="I194" s="153"/>
      <c r="J194" s="165"/>
      <c r="K194" s="95">
        <f t="shared" si="2"/>
        <v>0</v>
      </c>
    </row>
    <row r="195" spans="1:11" x14ac:dyDescent="0.25">
      <c r="A195" s="146"/>
      <c r="B195" s="26"/>
      <c r="C195" s="148"/>
      <c r="D195" s="26"/>
      <c r="E195" s="99"/>
      <c r="F195" s="27"/>
      <c r="G195" s="133"/>
      <c r="H195" s="13"/>
      <c r="I195" s="153"/>
      <c r="J195" s="165"/>
      <c r="K195" s="95">
        <f t="shared" si="2"/>
        <v>0</v>
      </c>
    </row>
    <row r="196" spans="1:11" x14ac:dyDescent="0.25">
      <c r="A196" s="146"/>
      <c r="B196" s="26"/>
      <c r="C196" s="148"/>
      <c r="D196" s="26"/>
      <c r="E196" s="99"/>
      <c r="F196" s="27"/>
      <c r="G196" s="133"/>
      <c r="H196" s="13"/>
      <c r="I196" s="153"/>
      <c r="J196" s="165"/>
      <c r="K196" s="95">
        <f t="shared" si="2"/>
        <v>0</v>
      </c>
    </row>
    <row r="197" spans="1:11" x14ac:dyDescent="0.25">
      <c r="A197" s="146"/>
      <c r="B197" s="26"/>
      <c r="C197" s="148"/>
      <c r="D197" s="26"/>
      <c r="E197" s="99"/>
      <c r="F197" s="27"/>
      <c r="G197" s="133"/>
      <c r="H197" s="13"/>
      <c r="I197" s="153"/>
      <c r="J197" s="165"/>
      <c r="K197" s="95">
        <f t="shared" si="2"/>
        <v>0</v>
      </c>
    </row>
    <row r="198" spans="1:11" x14ac:dyDescent="0.25">
      <c r="A198" s="146"/>
      <c r="B198" s="26"/>
      <c r="C198" s="148"/>
      <c r="D198" s="26"/>
      <c r="E198" s="99"/>
      <c r="F198" s="27"/>
      <c r="G198" s="133"/>
      <c r="H198" s="13"/>
      <c r="I198" s="153"/>
      <c r="J198" s="165"/>
      <c r="K198" s="95">
        <f t="shared" si="2"/>
        <v>0</v>
      </c>
    </row>
    <row r="199" spans="1:11" x14ac:dyDescent="0.25">
      <c r="A199" s="146"/>
      <c r="B199" s="26"/>
      <c r="C199" s="148"/>
      <c r="D199" s="26"/>
      <c r="E199" s="99"/>
      <c r="F199" s="27"/>
      <c r="G199" s="133"/>
      <c r="H199" s="13"/>
      <c r="I199" s="153"/>
      <c r="J199" s="165"/>
      <c r="K199" s="95">
        <f t="shared" si="2"/>
        <v>0</v>
      </c>
    </row>
    <row r="200" spans="1:11" x14ac:dyDescent="0.25">
      <c r="A200" s="146"/>
      <c r="B200" s="26"/>
      <c r="C200" s="148"/>
      <c r="D200" s="26"/>
      <c r="E200" s="99"/>
      <c r="F200" s="27"/>
      <c r="G200" s="133"/>
      <c r="H200" s="13"/>
      <c r="I200" s="153"/>
      <c r="J200" s="165"/>
      <c r="K200" s="95">
        <f t="shared" si="2"/>
        <v>0</v>
      </c>
    </row>
    <row r="201" spans="1:11" x14ac:dyDescent="0.25">
      <c r="A201" s="146"/>
      <c r="B201" s="26"/>
      <c r="C201" s="148"/>
      <c r="D201" s="26"/>
      <c r="E201" s="99"/>
      <c r="F201" s="27"/>
      <c r="G201" s="133"/>
      <c r="H201" s="13"/>
      <c r="I201" s="153"/>
      <c r="J201" s="165"/>
      <c r="K201" s="95">
        <f t="shared" si="2"/>
        <v>0</v>
      </c>
    </row>
    <row r="202" spans="1:11" x14ac:dyDescent="0.25">
      <c r="A202" s="146"/>
      <c r="B202" s="26"/>
      <c r="C202" s="148"/>
      <c r="D202" s="26"/>
      <c r="E202" s="99"/>
      <c r="F202" s="27"/>
      <c r="G202" s="133"/>
      <c r="H202" s="13"/>
      <c r="I202" s="153"/>
      <c r="J202" s="165"/>
      <c r="K202" s="95">
        <f t="shared" si="2"/>
        <v>0</v>
      </c>
    </row>
    <row r="203" spans="1:11" x14ac:dyDescent="0.25">
      <c r="A203" s="146"/>
      <c r="B203" s="26"/>
      <c r="C203" s="148"/>
      <c r="D203" s="26"/>
      <c r="E203" s="99"/>
      <c r="F203" s="27"/>
      <c r="G203" s="133"/>
      <c r="H203" s="13"/>
      <c r="I203" s="153"/>
      <c r="J203" s="165"/>
      <c r="K203" s="95">
        <f t="shared" si="2"/>
        <v>0</v>
      </c>
    </row>
    <row r="204" spans="1:11" x14ac:dyDescent="0.25">
      <c r="A204" s="146"/>
      <c r="B204" s="26"/>
      <c r="C204" s="148"/>
      <c r="D204" s="26"/>
      <c r="E204" s="99"/>
      <c r="F204" s="27"/>
      <c r="G204" s="133"/>
      <c r="H204" s="13"/>
      <c r="I204" s="153"/>
      <c r="J204" s="165"/>
      <c r="K204" s="95">
        <f t="shared" si="2"/>
        <v>0</v>
      </c>
    </row>
    <row r="205" spans="1:11" x14ac:dyDescent="0.25">
      <c r="A205" s="146"/>
      <c r="B205" s="26"/>
      <c r="C205" s="148"/>
      <c r="D205" s="26"/>
      <c r="E205" s="99"/>
      <c r="F205" s="27"/>
      <c r="G205" s="133"/>
      <c r="H205" s="13"/>
      <c r="I205" s="153"/>
      <c r="J205" s="165"/>
      <c r="K205" s="95">
        <f t="shared" si="2"/>
        <v>0</v>
      </c>
    </row>
    <row r="206" spans="1:11" x14ac:dyDescent="0.25">
      <c r="A206" s="146"/>
      <c r="B206" s="26"/>
      <c r="C206" s="148"/>
      <c r="D206" s="26"/>
      <c r="E206" s="99"/>
      <c r="F206" s="27"/>
      <c r="G206" s="133"/>
      <c r="H206" s="13"/>
      <c r="I206" s="153"/>
      <c r="J206" s="165"/>
      <c r="K206" s="95">
        <f t="shared" si="2"/>
        <v>0</v>
      </c>
    </row>
    <row r="207" spans="1:11" x14ac:dyDescent="0.25">
      <c r="A207" s="146"/>
      <c r="B207" s="26"/>
      <c r="C207" s="148"/>
      <c r="D207" s="26"/>
      <c r="E207" s="99"/>
      <c r="F207" s="27"/>
      <c r="G207" s="133"/>
      <c r="H207" s="13"/>
      <c r="I207" s="153"/>
      <c r="J207" s="165"/>
      <c r="K207" s="95">
        <f t="shared" si="2"/>
        <v>0</v>
      </c>
    </row>
    <row r="208" spans="1:11" x14ac:dyDescent="0.25">
      <c r="A208" s="146"/>
      <c r="B208" s="26"/>
      <c r="C208" s="148"/>
      <c r="D208" s="26"/>
      <c r="E208" s="99"/>
      <c r="F208" s="27"/>
      <c r="G208" s="133"/>
      <c r="H208" s="13"/>
      <c r="I208" s="153"/>
      <c r="J208" s="165"/>
      <c r="K208" s="95">
        <f t="shared" si="2"/>
        <v>0</v>
      </c>
    </row>
    <row r="209" spans="1:11" x14ac:dyDescent="0.25">
      <c r="A209" s="146"/>
      <c r="B209" s="26"/>
      <c r="C209" s="148"/>
      <c r="D209" s="26"/>
      <c r="E209" s="99"/>
      <c r="F209" s="27"/>
      <c r="G209" s="133"/>
      <c r="H209" s="13"/>
      <c r="I209" s="153"/>
      <c r="J209" s="165"/>
      <c r="K209" s="95">
        <f t="shared" si="2"/>
        <v>0</v>
      </c>
    </row>
    <row r="210" spans="1:11" x14ac:dyDescent="0.25">
      <c r="A210" s="146"/>
      <c r="B210" s="26"/>
      <c r="C210" s="148"/>
      <c r="D210" s="26"/>
      <c r="E210" s="99"/>
      <c r="F210" s="27"/>
      <c r="G210" s="133"/>
      <c r="H210" s="13"/>
      <c r="I210" s="153"/>
      <c r="J210" s="165"/>
      <c r="K210" s="95">
        <f t="shared" si="2"/>
        <v>0</v>
      </c>
    </row>
    <row r="211" spans="1:11" x14ac:dyDescent="0.25">
      <c r="A211" s="146"/>
      <c r="B211" s="26"/>
      <c r="C211" s="148"/>
      <c r="D211" s="26"/>
      <c r="E211" s="99"/>
      <c r="F211" s="27"/>
      <c r="G211" s="133"/>
      <c r="H211" s="13"/>
      <c r="I211" s="153"/>
      <c r="J211" s="165"/>
      <c r="K211" s="95">
        <f t="shared" si="2"/>
        <v>0</v>
      </c>
    </row>
    <row r="212" spans="1:11" x14ac:dyDescent="0.25">
      <c r="A212" s="146"/>
      <c r="B212" s="26"/>
      <c r="C212" s="148"/>
      <c r="D212" s="26"/>
      <c r="E212" s="99"/>
      <c r="F212" s="27"/>
      <c r="G212" s="133"/>
      <c r="H212" s="13"/>
      <c r="I212" s="153"/>
      <c r="J212" s="165"/>
      <c r="K212" s="95">
        <f t="shared" si="2"/>
        <v>0</v>
      </c>
    </row>
    <row r="213" spans="1:11" x14ac:dyDescent="0.25">
      <c r="A213" s="146"/>
      <c r="B213" s="26"/>
      <c r="C213" s="148"/>
      <c r="D213" s="26"/>
      <c r="E213" s="99"/>
      <c r="F213" s="27"/>
      <c r="G213" s="133"/>
      <c r="H213" s="13"/>
      <c r="I213" s="153"/>
      <c r="J213" s="165"/>
      <c r="K213" s="95">
        <f t="shared" si="2"/>
        <v>0</v>
      </c>
    </row>
    <row r="214" spans="1:11" x14ac:dyDescent="0.25">
      <c r="A214" s="146"/>
      <c r="B214" s="26"/>
      <c r="C214" s="148"/>
      <c r="D214" s="26"/>
      <c r="E214" s="99"/>
      <c r="F214" s="27"/>
      <c r="G214" s="133"/>
      <c r="H214" s="13"/>
      <c r="I214" s="153"/>
      <c r="J214" s="165"/>
      <c r="K214" s="95">
        <f t="shared" si="2"/>
        <v>0</v>
      </c>
    </row>
    <row r="215" spans="1:11" x14ac:dyDescent="0.25">
      <c r="A215" s="146"/>
      <c r="B215" s="26"/>
      <c r="C215" s="148"/>
      <c r="D215" s="26"/>
      <c r="E215" s="99"/>
      <c r="F215" s="27"/>
      <c r="G215" s="133"/>
      <c r="H215" s="13"/>
      <c r="I215" s="153"/>
      <c r="J215" s="165"/>
      <c r="K215" s="95">
        <f t="shared" si="2"/>
        <v>0</v>
      </c>
    </row>
    <row r="216" spans="1:11" x14ac:dyDescent="0.25">
      <c r="A216" s="146"/>
      <c r="B216" s="26"/>
      <c r="C216" s="148"/>
      <c r="D216" s="26"/>
      <c r="E216" s="99"/>
      <c r="F216" s="27"/>
      <c r="G216" s="133"/>
      <c r="H216" s="13"/>
      <c r="I216" s="153"/>
      <c r="J216" s="165"/>
      <c r="K216" s="95">
        <f t="shared" si="2"/>
        <v>0</v>
      </c>
    </row>
    <row r="217" spans="1:11" x14ac:dyDescent="0.25">
      <c r="A217" s="146"/>
      <c r="B217" s="26"/>
      <c r="C217" s="148"/>
      <c r="D217" s="26"/>
      <c r="E217" s="99"/>
      <c r="F217" s="27"/>
      <c r="G217" s="133"/>
      <c r="H217" s="13"/>
      <c r="I217" s="153"/>
      <c r="J217" s="165"/>
      <c r="K217" s="95">
        <f t="shared" si="2"/>
        <v>0</v>
      </c>
    </row>
    <row r="218" spans="1:11" x14ac:dyDescent="0.25">
      <c r="A218" s="146"/>
      <c r="B218" s="26"/>
      <c r="C218" s="148"/>
      <c r="D218" s="26"/>
      <c r="E218" s="99"/>
      <c r="F218" s="27"/>
      <c r="G218" s="133"/>
      <c r="H218" s="13"/>
      <c r="I218" s="153"/>
      <c r="J218" s="165"/>
      <c r="K218" s="95">
        <f t="shared" si="2"/>
        <v>0</v>
      </c>
    </row>
    <row r="219" spans="1:11" x14ac:dyDescent="0.25">
      <c r="A219" s="146"/>
      <c r="B219" s="26"/>
      <c r="C219" s="148"/>
      <c r="D219" s="26"/>
      <c r="E219" s="99"/>
      <c r="F219" s="27"/>
      <c r="G219" s="133"/>
      <c r="H219" s="13"/>
      <c r="I219" s="153"/>
      <c r="J219" s="165"/>
      <c r="K219" s="95">
        <f t="shared" si="2"/>
        <v>0</v>
      </c>
    </row>
    <row r="220" spans="1:11" x14ac:dyDescent="0.25">
      <c r="A220" s="146"/>
      <c r="B220" s="26"/>
      <c r="C220" s="148"/>
      <c r="D220" s="26"/>
      <c r="E220" s="99"/>
      <c r="F220" s="27"/>
      <c r="G220" s="133"/>
      <c r="H220" s="13"/>
      <c r="I220" s="153"/>
      <c r="J220" s="165"/>
      <c r="K220" s="95">
        <f t="shared" si="2"/>
        <v>0</v>
      </c>
    </row>
    <row r="221" spans="1:11" x14ac:dyDescent="0.25">
      <c r="A221" s="146"/>
      <c r="B221" s="26"/>
      <c r="C221" s="148"/>
      <c r="D221" s="26"/>
      <c r="E221" s="99"/>
      <c r="F221" s="27"/>
      <c r="G221" s="133"/>
      <c r="H221" s="13"/>
      <c r="I221" s="153"/>
      <c r="J221" s="165"/>
      <c r="K221" s="95">
        <f t="shared" si="2"/>
        <v>0</v>
      </c>
    </row>
    <row r="222" spans="1:11" x14ac:dyDescent="0.25">
      <c r="A222" s="146"/>
      <c r="B222" s="26"/>
      <c r="C222" s="148"/>
      <c r="D222" s="26"/>
      <c r="E222" s="99"/>
      <c r="F222" s="27"/>
      <c r="G222" s="133"/>
      <c r="H222" s="13"/>
      <c r="I222" s="153"/>
      <c r="J222" s="165"/>
      <c r="K222" s="95">
        <f t="shared" si="2"/>
        <v>0</v>
      </c>
    </row>
    <row r="223" spans="1:11" x14ac:dyDescent="0.25">
      <c r="A223" s="146"/>
      <c r="B223" s="26"/>
      <c r="C223" s="148"/>
      <c r="D223" s="26"/>
      <c r="E223" s="99"/>
      <c r="F223" s="27"/>
      <c r="G223" s="133"/>
      <c r="H223" s="13"/>
      <c r="I223" s="153"/>
      <c r="J223" s="165"/>
      <c r="K223" s="95">
        <f t="shared" si="2"/>
        <v>0</v>
      </c>
    </row>
    <row r="224" spans="1:11" x14ac:dyDescent="0.25">
      <c r="A224" s="146"/>
      <c r="B224" s="26"/>
      <c r="C224" s="148"/>
      <c r="D224" s="26"/>
      <c r="E224" s="99"/>
      <c r="F224" s="27"/>
      <c r="G224" s="133"/>
      <c r="H224" s="13"/>
      <c r="I224" s="153"/>
      <c r="J224" s="165"/>
      <c r="K224" s="95">
        <f t="shared" si="2"/>
        <v>0</v>
      </c>
    </row>
    <row r="225" spans="1:11" x14ac:dyDescent="0.25">
      <c r="A225" s="146"/>
      <c r="B225" s="26"/>
      <c r="C225" s="148"/>
      <c r="D225" s="26"/>
      <c r="E225" s="99"/>
      <c r="F225" s="27"/>
      <c r="G225" s="133"/>
      <c r="H225" s="13"/>
      <c r="I225" s="153"/>
      <c r="J225" s="165"/>
      <c r="K225" s="95">
        <f t="shared" si="2"/>
        <v>0</v>
      </c>
    </row>
    <row r="226" spans="1:11" x14ac:dyDescent="0.25">
      <c r="A226" s="146"/>
      <c r="B226" s="26"/>
      <c r="C226" s="148"/>
      <c r="D226" s="26"/>
      <c r="E226" s="99"/>
      <c r="F226" s="27"/>
      <c r="G226" s="133"/>
      <c r="H226" s="13"/>
      <c r="I226" s="153"/>
      <c r="J226" s="165"/>
      <c r="K226" s="95">
        <f t="shared" si="2"/>
        <v>0</v>
      </c>
    </row>
    <row r="227" spans="1:11" x14ac:dyDescent="0.25">
      <c r="A227" s="146"/>
      <c r="B227" s="26"/>
      <c r="C227" s="148"/>
      <c r="D227" s="26"/>
      <c r="E227" s="99"/>
      <c r="F227" s="27"/>
      <c r="G227" s="133"/>
      <c r="H227" s="13"/>
      <c r="I227" s="153"/>
      <c r="J227" s="165"/>
      <c r="K227" s="95">
        <f t="shared" si="2"/>
        <v>0</v>
      </c>
    </row>
    <row r="228" spans="1:11" x14ac:dyDescent="0.25">
      <c r="A228" s="146"/>
      <c r="B228" s="26"/>
      <c r="C228" s="148"/>
      <c r="D228" s="26"/>
      <c r="E228" s="99"/>
      <c r="F228" s="27"/>
      <c r="G228" s="133"/>
      <c r="H228" s="13"/>
      <c r="I228" s="153"/>
      <c r="J228" s="165"/>
      <c r="K228" s="95">
        <f t="shared" si="2"/>
        <v>0</v>
      </c>
    </row>
    <row r="229" spans="1:11" x14ac:dyDescent="0.25">
      <c r="A229" s="146"/>
      <c r="B229" s="26"/>
      <c r="C229" s="148"/>
      <c r="D229" s="26"/>
      <c r="E229" s="99"/>
      <c r="F229" s="27"/>
      <c r="G229" s="133"/>
      <c r="H229" s="13"/>
      <c r="I229" s="153"/>
      <c r="J229" s="165"/>
      <c r="K229" s="95">
        <f t="shared" si="2"/>
        <v>0</v>
      </c>
    </row>
    <row r="230" spans="1:11" x14ac:dyDescent="0.25">
      <c r="A230" s="146"/>
      <c r="B230" s="26"/>
      <c r="C230" s="148"/>
      <c r="D230" s="26"/>
      <c r="E230" s="99"/>
      <c r="F230" s="27"/>
      <c r="G230" s="133"/>
      <c r="H230" s="13"/>
      <c r="I230" s="153"/>
      <c r="J230" s="165"/>
      <c r="K230" s="95">
        <f t="shared" si="2"/>
        <v>0</v>
      </c>
    </row>
    <row r="231" spans="1:11" x14ac:dyDescent="0.25">
      <c r="A231" s="146"/>
      <c r="B231" s="26"/>
      <c r="C231" s="148"/>
      <c r="D231" s="26"/>
      <c r="E231" s="99"/>
      <c r="F231" s="27"/>
      <c r="G231" s="133"/>
      <c r="H231" s="13"/>
      <c r="I231" s="153"/>
      <c r="J231" s="165"/>
      <c r="K231" s="95"/>
    </row>
    <row r="232" spans="1:11" x14ac:dyDescent="0.25">
      <c r="A232" s="146"/>
      <c r="B232" s="26"/>
      <c r="C232" s="148"/>
      <c r="D232" s="26"/>
      <c r="E232" s="99"/>
      <c r="F232" s="27"/>
      <c r="G232" s="133"/>
      <c r="H232" s="13"/>
      <c r="I232" s="153"/>
      <c r="J232" s="165"/>
      <c r="K232" s="95"/>
    </row>
    <row r="233" spans="1:11" x14ac:dyDescent="0.25">
      <c r="A233" s="146"/>
      <c r="B233" s="26"/>
      <c r="C233" s="148"/>
      <c r="D233" s="26"/>
      <c r="E233" s="99"/>
      <c r="F233" s="27"/>
      <c r="G233" s="133"/>
      <c r="H233" s="13"/>
      <c r="I233" s="153"/>
      <c r="J233" s="165"/>
      <c r="K233" s="95"/>
    </row>
    <row r="234" spans="1:11" x14ac:dyDescent="0.25">
      <c r="A234" s="146"/>
      <c r="B234" s="26"/>
      <c r="C234" s="148"/>
      <c r="D234" s="26"/>
      <c r="E234" s="99"/>
      <c r="F234" s="27"/>
      <c r="G234" s="133"/>
      <c r="H234" s="13"/>
      <c r="I234" s="153"/>
      <c r="J234" s="165"/>
      <c r="K234" s="95"/>
    </row>
    <row r="235" spans="1:11" x14ac:dyDescent="0.25">
      <c r="A235" s="146"/>
      <c r="B235" s="26"/>
      <c r="C235" s="148"/>
      <c r="D235" s="26"/>
      <c r="E235" s="99"/>
      <c r="F235" s="27"/>
      <c r="G235" s="133"/>
      <c r="H235" s="13"/>
      <c r="I235" s="153"/>
      <c r="J235" s="165"/>
      <c r="K235" s="95"/>
    </row>
    <row r="236" spans="1:11" x14ac:dyDescent="0.25">
      <c r="A236" s="146"/>
      <c r="B236" s="26"/>
      <c r="C236" s="148"/>
      <c r="D236" s="26"/>
      <c r="E236" s="99"/>
      <c r="F236" s="27"/>
      <c r="G236" s="133"/>
      <c r="H236" s="13"/>
      <c r="I236" s="153"/>
      <c r="J236" s="165"/>
      <c r="K236" s="95"/>
    </row>
    <row r="237" spans="1:11" x14ac:dyDescent="0.25">
      <c r="A237" s="146"/>
      <c r="B237" s="26"/>
      <c r="C237" s="148"/>
      <c r="D237" s="26"/>
      <c r="E237" s="99"/>
      <c r="F237" s="27"/>
      <c r="G237" s="133"/>
      <c r="H237" s="13"/>
      <c r="I237" s="153"/>
      <c r="J237" s="165"/>
      <c r="K237" s="95"/>
    </row>
    <row r="238" spans="1:11" x14ac:dyDescent="0.25">
      <c r="A238" s="146"/>
      <c r="B238" s="26"/>
      <c r="C238" s="148"/>
      <c r="D238" s="26"/>
      <c r="E238" s="99"/>
      <c r="F238" s="27"/>
      <c r="G238" s="133"/>
      <c r="H238" s="13"/>
      <c r="I238" s="153"/>
      <c r="J238" s="165"/>
      <c r="K238" s="95"/>
    </row>
    <row r="239" spans="1:11" x14ac:dyDescent="0.25">
      <c r="A239" s="146"/>
      <c r="B239" s="26"/>
      <c r="C239" s="148"/>
      <c r="D239" s="26"/>
      <c r="E239" s="99"/>
      <c r="F239" s="27"/>
      <c r="G239" s="133"/>
      <c r="H239" s="13"/>
      <c r="I239" s="153"/>
      <c r="J239" s="165"/>
      <c r="K239" s="95"/>
    </row>
    <row r="240" spans="1:11" x14ac:dyDescent="0.25">
      <c r="A240" s="146"/>
      <c r="B240" s="26"/>
      <c r="C240" s="148"/>
      <c r="D240" s="26"/>
      <c r="E240" s="99"/>
      <c r="F240" s="27"/>
      <c r="G240" s="133"/>
      <c r="H240" s="13"/>
      <c r="I240" s="153"/>
      <c r="J240" s="165"/>
      <c r="K240" s="95"/>
    </row>
    <row r="241" spans="1:11" x14ac:dyDescent="0.25">
      <c r="A241" s="146"/>
      <c r="B241" s="26"/>
      <c r="C241" s="148"/>
      <c r="D241" s="26"/>
      <c r="E241" s="99"/>
      <c r="F241" s="27"/>
      <c r="G241" s="133"/>
      <c r="H241" s="13"/>
      <c r="I241" s="153"/>
      <c r="J241" s="165"/>
      <c r="K241" s="95"/>
    </row>
    <row r="242" spans="1:11" x14ac:dyDescent="0.25">
      <c r="A242" s="146"/>
      <c r="B242" s="26"/>
      <c r="C242" s="148"/>
      <c r="D242" s="26"/>
      <c r="E242" s="99"/>
      <c r="F242" s="27"/>
      <c r="G242" s="133"/>
      <c r="H242" s="13"/>
      <c r="I242" s="153"/>
      <c r="J242" s="165"/>
      <c r="K242" s="95"/>
    </row>
    <row r="243" spans="1:11" x14ac:dyDescent="0.25">
      <c r="A243" s="146"/>
      <c r="B243" s="26"/>
      <c r="C243" s="148"/>
      <c r="D243" s="26"/>
      <c r="E243" s="98"/>
      <c r="F243" s="27"/>
      <c r="G243" s="154"/>
      <c r="H243" s="13"/>
      <c r="I243" s="153"/>
      <c r="J243" s="165"/>
      <c r="K243" s="95">
        <f t="shared" si="2"/>
        <v>0</v>
      </c>
    </row>
    <row r="244" spans="1:11" x14ac:dyDescent="0.25">
      <c r="A244" s="146"/>
      <c r="B244" s="26"/>
      <c r="C244" s="148"/>
      <c r="D244" s="26"/>
      <c r="E244" s="98"/>
      <c r="F244" s="27"/>
      <c r="G244" s="133"/>
      <c r="H244" s="13"/>
      <c r="I244" s="153"/>
      <c r="J244" s="165"/>
      <c r="K244" s="95">
        <f t="shared" si="2"/>
        <v>0</v>
      </c>
    </row>
    <row r="245" spans="1:11" x14ac:dyDescent="0.25">
      <c r="A245" s="146"/>
      <c r="B245" s="148"/>
      <c r="C245" s="26"/>
      <c r="D245" s="26"/>
      <c r="E245" s="155"/>
      <c r="F245" s="160"/>
      <c r="G245" s="200"/>
      <c r="H245" s="13"/>
      <c r="I245" s="153"/>
      <c r="J245" s="24"/>
      <c r="K245" s="95">
        <f t="shared" ref="K245:K248" si="3">+I245-J245</f>
        <v>0</v>
      </c>
    </row>
    <row r="246" spans="1:11" x14ac:dyDescent="0.25">
      <c r="A246" s="146"/>
      <c r="B246" s="148"/>
      <c r="C246" s="26"/>
      <c r="D246" s="26"/>
      <c r="E246" s="155"/>
      <c r="F246" s="160"/>
      <c r="G246" s="162"/>
      <c r="H246" s="13"/>
      <c r="I246" s="153"/>
      <c r="J246" s="24"/>
      <c r="K246" s="95">
        <f t="shared" si="3"/>
        <v>0</v>
      </c>
    </row>
    <row r="247" spans="1:11" x14ac:dyDescent="0.25">
      <c r="A247" s="146"/>
      <c r="B247" s="148"/>
      <c r="C247" s="26"/>
      <c r="D247" s="26"/>
      <c r="E247" s="155"/>
      <c r="F247" s="160"/>
      <c r="G247" s="162"/>
      <c r="H247" s="13"/>
      <c r="I247" s="153"/>
      <c r="J247" s="24"/>
      <c r="K247" s="95">
        <f t="shared" si="3"/>
        <v>0</v>
      </c>
    </row>
    <row r="248" spans="1:11" x14ac:dyDescent="0.25">
      <c r="A248" s="146"/>
      <c r="B248" s="148"/>
      <c r="C248" s="26"/>
      <c r="D248" s="26"/>
      <c r="E248" s="155"/>
      <c r="F248" s="160"/>
      <c r="G248" s="162"/>
      <c r="H248" s="13"/>
      <c r="I248" s="153"/>
      <c r="J248" s="24"/>
      <c r="K248" s="95">
        <f t="shared" si="3"/>
        <v>0</v>
      </c>
    </row>
    <row r="249" spans="1:11" x14ac:dyDescent="0.25">
      <c r="A249" s="146"/>
      <c r="B249" s="149"/>
      <c r="C249" s="85"/>
      <c r="D249" s="85"/>
      <c r="E249" s="161"/>
      <c r="F249" s="164"/>
      <c r="G249" s="163"/>
      <c r="H249" s="147"/>
      <c r="I249" s="153"/>
      <c r="J249" s="24"/>
      <c r="K249" s="95">
        <f t="shared" ref="K249" si="4">+I249-J249</f>
        <v>0</v>
      </c>
    </row>
    <row r="250" spans="1:11" x14ac:dyDescent="0.25">
      <c r="A250" s="15"/>
      <c r="B250" s="16"/>
      <c r="C250" s="16"/>
      <c r="D250" s="16"/>
      <c r="E250" s="15"/>
      <c r="F250" s="16"/>
      <c r="G250" s="302" t="s">
        <v>19</v>
      </c>
      <c r="H250" s="303"/>
      <c r="I250" s="180">
        <f>SUM(I54:I249)</f>
        <v>1113087578</v>
      </c>
      <c r="J250" s="180">
        <f>SUM(J54:J249)</f>
        <v>0</v>
      </c>
      <c r="K250" s="180">
        <f>SUM(K54:K249)</f>
        <v>1113087578</v>
      </c>
    </row>
    <row r="251" spans="1:11" ht="12.75" customHeight="1" x14ac:dyDescent="0.25">
      <c r="A251" s="15"/>
      <c r="B251" s="16"/>
      <c r="C251" s="16"/>
      <c r="D251" s="16"/>
      <c r="E251" s="15"/>
      <c r="F251" s="20"/>
      <c r="G251" s="16"/>
      <c r="H251" s="16"/>
      <c r="I251" s="181"/>
      <c r="J251" s="20"/>
      <c r="K251" s="21"/>
    </row>
    <row r="252" spans="1:11" ht="24.95" customHeight="1" x14ac:dyDescent="0.25">
      <c r="A252" s="70" t="s">
        <v>38</v>
      </c>
      <c r="B252" s="71" t="s">
        <v>40</v>
      </c>
      <c r="C252" s="70" t="s">
        <v>41</v>
      </c>
      <c r="D252" s="72" t="s">
        <v>39</v>
      </c>
      <c r="E252" s="70" t="s">
        <v>15</v>
      </c>
      <c r="F252" s="70" t="s">
        <v>34</v>
      </c>
      <c r="G252" s="70" t="s">
        <v>16</v>
      </c>
      <c r="H252" s="70" t="s">
        <v>22</v>
      </c>
      <c r="I252" s="70" t="s">
        <v>12</v>
      </c>
      <c r="J252" s="70" t="s">
        <v>23</v>
      </c>
      <c r="K252" s="70" t="s">
        <v>4</v>
      </c>
    </row>
    <row r="253" spans="1:11" ht="24.95" customHeight="1" x14ac:dyDescent="0.25">
      <c r="A253" s="73">
        <v>22810488000</v>
      </c>
      <c r="B253" s="73">
        <v>0</v>
      </c>
      <c r="C253" s="73">
        <v>0</v>
      </c>
      <c r="D253" s="74">
        <f>+A253+B253-C253</f>
        <v>22810488000</v>
      </c>
      <c r="E253" s="74">
        <f>+I250</f>
        <v>1113087578</v>
      </c>
      <c r="F253" s="75">
        <f>+E253/D253</f>
        <v>4.8797183909436749E-2</v>
      </c>
      <c r="G253" s="74">
        <f>+I51</f>
        <v>853509726</v>
      </c>
      <c r="H253" s="74">
        <f>+D253-E253-G253</f>
        <v>20843890696</v>
      </c>
      <c r="I253" s="182">
        <f>+J250</f>
        <v>0</v>
      </c>
      <c r="J253" s="75">
        <f>+I253/D253</f>
        <v>0</v>
      </c>
      <c r="K253" s="74">
        <f>+K250</f>
        <v>1113087578</v>
      </c>
    </row>
    <row r="254" spans="1:11" x14ac:dyDescent="0.25">
      <c r="A254" s="76">
        <v>1</v>
      </c>
      <c r="B254" s="76">
        <v>2</v>
      </c>
      <c r="C254" s="76">
        <v>3</v>
      </c>
      <c r="D254" s="76" t="s">
        <v>3</v>
      </c>
      <c r="E254" s="76">
        <v>5</v>
      </c>
      <c r="F254" s="76" t="s">
        <v>18</v>
      </c>
      <c r="G254" s="76">
        <v>7</v>
      </c>
      <c r="H254" s="76" t="s">
        <v>9</v>
      </c>
      <c r="I254" s="76">
        <v>9</v>
      </c>
      <c r="J254" s="76" t="s">
        <v>24</v>
      </c>
      <c r="K254" s="76" t="s">
        <v>25</v>
      </c>
    </row>
    <row r="256" spans="1:11" x14ac:dyDescent="0.25">
      <c r="B256" s="63"/>
    </row>
    <row r="257" spans="2:9" x14ac:dyDescent="0.25">
      <c r="B257" s="63"/>
      <c r="I257" s="80"/>
    </row>
    <row r="258" spans="2:9" x14ac:dyDescent="0.25">
      <c r="B258" s="63"/>
    </row>
  </sheetData>
  <mergeCells count="16">
    <mergeCell ref="G250:H250"/>
    <mergeCell ref="G51:H51"/>
    <mergeCell ref="A52:A53"/>
    <mergeCell ref="E52:H52"/>
    <mergeCell ref="I52:I53"/>
    <mergeCell ref="J52:J53"/>
    <mergeCell ref="E53:F53"/>
    <mergeCell ref="G53:H53"/>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4"/>
  <sheetViews>
    <sheetView workbookViewId="0">
      <selection activeCell="D7" sqref="D7"/>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7" width="15.7109375" style="206" customWidth="1"/>
    <col min="8" max="11" width="15.7109375" style="3" customWidth="1"/>
    <col min="12" max="16384" width="11.42578125" style="3"/>
  </cols>
  <sheetData>
    <row r="1" spans="1:11" ht="12.75" customHeight="1" x14ac:dyDescent="0.25">
      <c r="A1" s="1" t="s">
        <v>35</v>
      </c>
      <c r="B1" s="1"/>
      <c r="C1" s="1"/>
      <c r="D1" s="1"/>
      <c r="E1" s="2"/>
      <c r="F1" s="1"/>
      <c r="G1" s="187"/>
      <c r="H1" s="2"/>
      <c r="I1" s="2"/>
      <c r="J1" s="2"/>
      <c r="K1" s="2"/>
    </row>
    <row r="2" spans="1:11" ht="12.75" customHeight="1" x14ac:dyDescent="0.25">
      <c r="A2" s="2"/>
      <c r="B2" s="2"/>
      <c r="C2" s="2"/>
      <c r="D2" s="2"/>
      <c r="E2" s="2"/>
      <c r="F2" s="2"/>
      <c r="G2" s="187"/>
      <c r="H2" s="2"/>
      <c r="I2" s="2"/>
      <c r="J2" s="2"/>
      <c r="K2" s="66"/>
    </row>
    <row r="3" spans="1:11" ht="15" customHeight="1" x14ac:dyDescent="0.25">
      <c r="A3" s="281" t="s">
        <v>146</v>
      </c>
      <c r="B3" s="281"/>
      <c r="C3" s="281"/>
      <c r="D3" s="281"/>
      <c r="E3" s="281"/>
      <c r="F3" s="281"/>
      <c r="G3" s="281"/>
      <c r="H3" s="281"/>
      <c r="I3" s="281"/>
      <c r="J3" s="281"/>
      <c r="K3" s="68" t="s">
        <v>147</v>
      </c>
    </row>
    <row r="4" spans="1:11" ht="12.75" customHeight="1" x14ac:dyDescent="0.25">
      <c r="A4" s="4"/>
      <c r="B4" s="4"/>
      <c r="C4" s="4"/>
      <c r="D4" s="4"/>
      <c r="E4" s="4"/>
      <c r="F4" s="4"/>
      <c r="G4" s="189"/>
      <c r="H4" s="4"/>
      <c r="I4" s="4"/>
      <c r="J4" s="4"/>
      <c r="K4" s="5"/>
    </row>
    <row r="5" spans="1:11" x14ac:dyDescent="0.25">
      <c r="A5" s="284" t="s">
        <v>5</v>
      </c>
      <c r="B5" s="297" t="s">
        <v>26</v>
      </c>
      <c r="C5" s="31"/>
      <c r="D5" s="284" t="s">
        <v>17</v>
      </c>
      <c r="E5" s="299" t="s">
        <v>16</v>
      </c>
      <c r="F5" s="300"/>
      <c r="G5" s="300"/>
      <c r="H5" s="301"/>
      <c r="I5" s="284" t="s">
        <v>7</v>
      </c>
      <c r="J5" s="291" t="s">
        <v>21</v>
      </c>
      <c r="K5" s="292"/>
    </row>
    <row r="6" spans="1:11" x14ac:dyDescent="0.25">
      <c r="A6" s="285"/>
      <c r="B6" s="298"/>
      <c r="C6" s="32"/>
      <c r="D6" s="285"/>
      <c r="E6" s="299" t="s">
        <v>2</v>
      </c>
      <c r="F6" s="300"/>
      <c r="G6" s="300"/>
      <c r="H6" s="301"/>
      <c r="I6" s="285"/>
      <c r="J6" s="293"/>
      <c r="K6" s="294"/>
    </row>
    <row r="7" spans="1:11" x14ac:dyDescent="0.25">
      <c r="A7" s="279">
        <v>45321</v>
      </c>
      <c r="B7" s="185"/>
      <c r="C7" s="183"/>
      <c r="D7" s="280" t="s">
        <v>635</v>
      </c>
      <c r="E7" s="235" t="s">
        <v>634</v>
      </c>
      <c r="F7" s="96"/>
      <c r="G7" s="96"/>
      <c r="H7" s="94"/>
      <c r="I7" s="215">
        <v>48000000</v>
      </c>
      <c r="J7" s="184"/>
      <c r="K7" s="183"/>
    </row>
    <row r="8" spans="1:11" x14ac:dyDescent="0.25">
      <c r="A8" s="212"/>
      <c r="B8" s="185"/>
      <c r="C8" s="183"/>
      <c r="D8" s="234"/>
      <c r="E8" s="211"/>
      <c r="F8" s="96"/>
      <c r="G8" s="96"/>
      <c r="H8" s="94"/>
      <c r="I8" s="215"/>
      <c r="J8" s="184"/>
      <c r="K8" s="183"/>
    </row>
    <row r="9" spans="1:11" x14ac:dyDescent="0.25">
      <c r="A9" s="212"/>
      <c r="B9" s="185"/>
      <c r="C9" s="183"/>
      <c r="D9" s="234"/>
      <c r="E9" s="211"/>
      <c r="F9" s="96"/>
      <c r="G9" s="96"/>
      <c r="H9" s="94"/>
      <c r="I9" s="215"/>
      <c r="J9" s="184"/>
      <c r="K9" s="183"/>
    </row>
    <row r="10" spans="1:11" ht="15" customHeight="1" x14ac:dyDescent="0.25">
      <c r="A10" s="212"/>
      <c r="B10" s="7"/>
      <c r="C10" s="8"/>
      <c r="D10" s="234"/>
      <c r="E10" s="238"/>
      <c r="F10" s="2"/>
      <c r="G10" s="190"/>
      <c r="H10" s="10"/>
      <c r="I10" s="236"/>
      <c r="J10" s="7"/>
      <c r="K10" s="8"/>
    </row>
    <row r="11" spans="1:11" x14ac:dyDescent="0.25">
      <c r="A11" s="15"/>
      <c r="B11" s="16"/>
      <c r="C11" s="16"/>
      <c r="D11" s="16"/>
      <c r="E11" s="16"/>
      <c r="F11" s="16"/>
      <c r="G11" s="302" t="s">
        <v>19</v>
      </c>
      <c r="H11" s="303"/>
      <c r="I11" s="17">
        <f>SUM(I7:I10)</f>
        <v>48000000</v>
      </c>
      <c r="J11" s="18"/>
      <c r="K11" s="19"/>
    </row>
    <row r="12" spans="1:11" x14ac:dyDescent="0.25">
      <c r="A12" s="284" t="s">
        <v>5</v>
      </c>
      <c r="B12" s="30" t="s">
        <v>13</v>
      </c>
      <c r="C12" s="33" t="s">
        <v>20</v>
      </c>
      <c r="D12" s="22" t="s">
        <v>20</v>
      </c>
      <c r="E12" s="299" t="s">
        <v>15</v>
      </c>
      <c r="F12" s="300"/>
      <c r="G12" s="300"/>
      <c r="H12" s="301"/>
      <c r="I12" s="284" t="s">
        <v>7</v>
      </c>
      <c r="J12" s="284" t="s">
        <v>6</v>
      </c>
      <c r="K12" s="33" t="s">
        <v>0</v>
      </c>
    </row>
    <row r="13" spans="1:11" x14ac:dyDescent="0.25">
      <c r="A13" s="285"/>
      <c r="B13" s="34" t="s">
        <v>14</v>
      </c>
      <c r="C13" s="34" t="s">
        <v>11</v>
      </c>
      <c r="D13" s="34" t="s">
        <v>10</v>
      </c>
      <c r="E13" s="299" t="s">
        <v>2</v>
      </c>
      <c r="F13" s="301"/>
      <c r="G13" s="299" t="s">
        <v>8</v>
      </c>
      <c r="H13" s="301"/>
      <c r="I13" s="285"/>
      <c r="J13" s="285"/>
      <c r="K13" s="34" t="s">
        <v>1</v>
      </c>
    </row>
    <row r="14" spans="1:11" ht="12.75" customHeight="1" x14ac:dyDescent="0.25">
      <c r="A14" s="23">
        <v>45306</v>
      </c>
      <c r="B14" s="93" t="s">
        <v>488</v>
      </c>
      <c r="C14" s="64" t="s">
        <v>460</v>
      </c>
      <c r="D14" s="64" t="s">
        <v>460</v>
      </c>
      <c r="E14" s="194" t="s">
        <v>469</v>
      </c>
      <c r="F14" s="8"/>
      <c r="G14" s="207" t="s">
        <v>462</v>
      </c>
      <c r="H14" s="8"/>
      <c r="I14" s="24">
        <v>1083333</v>
      </c>
      <c r="J14" s="242"/>
      <c r="K14" s="24">
        <f>+I14-J14</f>
        <v>1083333</v>
      </c>
    </row>
    <row r="15" spans="1:11" x14ac:dyDescent="0.25">
      <c r="A15" s="23">
        <v>45308</v>
      </c>
      <c r="B15" s="26" t="s">
        <v>191</v>
      </c>
      <c r="C15" s="65" t="s">
        <v>171</v>
      </c>
      <c r="D15" s="65" t="s">
        <v>120</v>
      </c>
      <c r="E15" s="194" t="s">
        <v>207</v>
      </c>
      <c r="F15" s="27"/>
      <c r="G15" s="208" t="s">
        <v>153</v>
      </c>
      <c r="H15" s="28"/>
      <c r="I15" s="24">
        <v>10480196</v>
      </c>
      <c r="J15" s="242"/>
      <c r="K15" s="24">
        <f t="shared" ref="K15:K75" si="0">+I15-J15</f>
        <v>10480196</v>
      </c>
    </row>
    <row r="16" spans="1:11" x14ac:dyDescent="0.25">
      <c r="A16" s="23">
        <v>45321</v>
      </c>
      <c r="B16" s="26" t="s">
        <v>197</v>
      </c>
      <c r="C16" s="65" t="s">
        <v>477</v>
      </c>
      <c r="D16" s="65" t="s">
        <v>478</v>
      </c>
      <c r="E16" s="194" t="s">
        <v>470</v>
      </c>
      <c r="F16" s="27"/>
      <c r="G16" s="208" t="s">
        <v>463</v>
      </c>
      <c r="H16" s="28"/>
      <c r="I16" s="24">
        <v>16000000</v>
      </c>
      <c r="J16" s="242"/>
      <c r="K16" s="24">
        <f t="shared" si="0"/>
        <v>16000000</v>
      </c>
    </row>
    <row r="17" spans="1:11" x14ac:dyDescent="0.25">
      <c r="A17" s="23">
        <v>45321</v>
      </c>
      <c r="B17" s="26" t="s">
        <v>489</v>
      </c>
      <c r="C17" s="65" t="s">
        <v>479</v>
      </c>
      <c r="D17" s="65" t="s">
        <v>455</v>
      </c>
      <c r="E17" s="194" t="s">
        <v>471</v>
      </c>
      <c r="F17" s="27"/>
      <c r="G17" s="208" t="s">
        <v>464</v>
      </c>
      <c r="H17" s="28"/>
      <c r="I17" s="24">
        <v>9108000</v>
      </c>
      <c r="J17" s="242"/>
      <c r="K17" s="24">
        <f t="shared" si="0"/>
        <v>9108000</v>
      </c>
    </row>
    <row r="18" spans="1:11" x14ac:dyDescent="0.25">
      <c r="A18" s="23">
        <v>45321</v>
      </c>
      <c r="B18" s="26" t="s">
        <v>488</v>
      </c>
      <c r="C18" s="65" t="s">
        <v>480</v>
      </c>
      <c r="D18" s="65" t="s">
        <v>481</v>
      </c>
      <c r="E18" s="194" t="s">
        <v>472</v>
      </c>
      <c r="F18" s="27"/>
      <c r="G18" s="208" t="s">
        <v>462</v>
      </c>
      <c r="H18" s="28"/>
      <c r="I18" s="24">
        <v>18000000</v>
      </c>
      <c r="J18" s="242"/>
      <c r="K18" s="24">
        <f t="shared" si="0"/>
        <v>18000000</v>
      </c>
    </row>
    <row r="19" spans="1:11" x14ac:dyDescent="0.25">
      <c r="A19" s="23">
        <v>45321</v>
      </c>
      <c r="B19" s="26" t="s">
        <v>490</v>
      </c>
      <c r="C19" s="65" t="s">
        <v>482</v>
      </c>
      <c r="D19" s="65" t="s">
        <v>483</v>
      </c>
      <c r="E19" s="194" t="s">
        <v>473</v>
      </c>
      <c r="F19" s="27"/>
      <c r="G19" s="208" t="s">
        <v>465</v>
      </c>
      <c r="H19" s="28"/>
      <c r="I19" s="24">
        <v>9028000</v>
      </c>
      <c r="J19" s="242"/>
      <c r="K19" s="24">
        <f t="shared" si="0"/>
        <v>9028000</v>
      </c>
    </row>
    <row r="20" spans="1:11" x14ac:dyDescent="0.25">
      <c r="A20" s="23">
        <v>45321</v>
      </c>
      <c r="B20" s="26" t="s">
        <v>491</v>
      </c>
      <c r="C20" s="65" t="s">
        <v>484</v>
      </c>
      <c r="D20" s="65" t="s">
        <v>485</v>
      </c>
      <c r="E20" s="194" t="s">
        <v>474</v>
      </c>
      <c r="F20" s="27"/>
      <c r="G20" s="208" t="s">
        <v>466</v>
      </c>
      <c r="H20" s="28"/>
      <c r="I20" s="24">
        <v>10400000</v>
      </c>
      <c r="J20" s="242"/>
      <c r="K20" s="24">
        <f t="shared" si="0"/>
        <v>10400000</v>
      </c>
    </row>
    <row r="21" spans="1:11" x14ac:dyDescent="0.25">
      <c r="A21" s="23">
        <v>45321</v>
      </c>
      <c r="B21" s="26" t="s">
        <v>492</v>
      </c>
      <c r="C21" s="65" t="s">
        <v>486</v>
      </c>
      <c r="D21" s="65" t="s">
        <v>231</v>
      </c>
      <c r="E21" s="194" t="s">
        <v>475</v>
      </c>
      <c r="F21" s="27"/>
      <c r="G21" s="208" t="s">
        <v>467</v>
      </c>
      <c r="H21" s="28"/>
      <c r="I21" s="24">
        <v>6210000</v>
      </c>
      <c r="J21" s="242"/>
      <c r="K21" s="24">
        <f t="shared" si="0"/>
        <v>6210000</v>
      </c>
    </row>
    <row r="22" spans="1:11" x14ac:dyDescent="0.25">
      <c r="A22" s="23">
        <v>45322</v>
      </c>
      <c r="B22" s="26" t="s">
        <v>282</v>
      </c>
      <c r="C22" s="65" t="s">
        <v>323</v>
      </c>
      <c r="D22" s="65" t="s">
        <v>487</v>
      </c>
      <c r="E22" s="194" t="s">
        <v>476</v>
      </c>
      <c r="F22" s="27"/>
      <c r="G22" s="208" t="s">
        <v>468</v>
      </c>
      <c r="H22" s="28"/>
      <c r="I22" s="24">
        <v>24074800</v>
      </c>
      <c r="J22" s="242"/>
      <c r="K22" s="24">
        <f t="shared" si="0"/>
        <v>24074800</v>
      </c>
    </row>
    <row r="23" spans="1:11" x14ac:dyDescent="0.25">
      <c r="A23" s="23"/>
      <c r="B23" s="26"/>
      <c r="C23" s="65"/>
      <c r="D23" s="65"/>
      <c r="E23" s="194"/>
      <c r="F23" s="27"/>
      <c r="G23" s="208"/>
      <c r="H23" s="28"/>
      <c r="I23" s="24"/>
      <c r="J23" s="242"/>
      <c r="K23" s="24">
        <f t="shared" si="0"/>
        <v>0</v>
      </c>
    </row>
    <row r="24" spans="1:11" x14ac:dyDescent="0.25">
      <c r="A24" s="23"/>
      <c r="B24" s="26"/>
      <c r="C24" s="65"/>
      <c r="D24" s="65"/>
      <c r="E24" s="194"/>
      <c r="F24" s="27"/>
      <c r="G24" s="208"/>
      <c r="H24" s="28"/>
      <c r="I24" s="24"/>
      <c r="J24" s="242"/>
      <c r="K24" s="24">
        <f t="shared" si="0"/>
        <v>0</v>
      </c>
    </row>
    <row r="25" spans="1:11" x14ac:dyDescent="0.25">
      <c r="A25" s="23"/>
      <c r="B25" s="26"/>
      <c r="C25" s="65"/>
      <c r="D25" s="65"/>
      <c r="E25" s="194"/>
      <c r="F25" s="27"/>
      <c r="G25" s="208"/>
      <c r="H25" s="28"/>
      <c r="I25" s="24"/>
      <c r="J25" s="242"/>
      <c r="K25" s="24">
        <f t="shared" si="0"/>
        <v>0</v>
      </c>
    </row>
    <row r="26" spans="1:11" x14ac:dyDescent="0.25">
      <c r="A26" s="23"/>
      <c r="B26" s="26"/>
      <c r="C26" s="65"/>
      <c r="D26" s="65"/>
      <c r="E26" s="194"/>
      <c r="F26" s="27"/>
      <c r="G26" s="208"/>
      <c r="H26" s="28"/>
      <c r="I26" s="24"/>
      <c r="J26" s="242"/>
      <c r="K26" s="24">
        <f t="shared" si="0"/>
        <v>0</v>
      </c>
    </row>
    <row r="27" spans="1:11" x14ac:dyDescent="0.25">
      <c r="A27" s="23"/>
      <c r="B27" s="26"/>
      <c r="C27" s="65"/>
      <c r="D27" s="65"/>
      <c r="E27" s="194"/>
      <c r="F27" s="27"/>
      <c r="G27" s="208"/>
      <c r="H27" s="28"/>
      <c r="I27" s="24"/>
      <c r="J27" s="242"/>
      <c r="K27" s="24">
        <f t="shared" si="0"/>
        <v>0</v>
      </c>
    </row>
    <row r="28" spans="1:11" x14ac:dyDescent="0.25">
      <c r="A28" s="23"/>
      <c r="B28" s="26"/>
      <c r="C28" s="65"/>
      <c r="D28" s="65"/>
      <c r="E28" s="194"/>
      <c r="F28" s="27"/>
      <c r="G28" s="208"/>
      <c r="H28" s="28"/>
      <c r="I28" s="24"/>
      <c r="J28" s="242"/>
      <c r="K28" s="24">
        <f t="shared" si="0"/>
        <v>0</v>
      </c>
    </row>
    <row r="29" spans="1:11" x14ac:dyDescent="0.25">
      <c r="A29" s="23"/>
      <c r="B29" s="26"/>
      <c r="C29" s="65"/>
      <c r="D29" s="65"/>
      <c r="E29" s="194"/>
      <c r="F29" s="27"/>
      <c r="G29" s="208"/>
      <c r="H29" s="28"/>
      <c r="I29" s="24"/>
      <c r="J29" s="242"/>
      <c r="K29" s="24">
        <f t="shared" si="0"/>
        <v>0</v>
      </c>
    </row>
    <row r="30" spans="1:11" x14ac:dyDescent="0.25">
      <c r="A30" s="23"/>
      <c r="B30" s="26"/>
      <c r="C30" s="65"/>
      <c r="D30" s="65"/>
      <c r="E30" s="194"/>
      <c r="F30" s="27"/>
      <c r="G30" s="208"/>
      <c r="H30" s="28"/>
      <c r="I30" s="24"/>
      <c r="J30" s="242"/>
      <c r="K30" s="24">
        <f t="shared" si="0"/>
        <v>0</v>
      </c>
    </row>
    <row r="31" spans="1:11" x14ac:dyDescent="0.25">
      <c r="A31" s="23"/>
      <c r="B31" s="26"/>
      <c r="C31" s="65"/>
      <c r="D31" s="65"/>
      <c r="E31" s="194"/>
      <c r="F31" s="27"/>
      <c r="G31" s="208"/>
      <c r="H31" s="28"/>
      <c r="I31" s="24"/>
      <c r="J31" s="242"/>
      <c r="K31" s="24">
        <f t="shared" si="0"/>
        <v>0</v>
      </c>
    </row>
    <row r="32" spans="1:11" x14ac:dyDescent="0.25">
      <c r="A32" s="23"/>
      <c r="B32" s="26"/>
      <c r="C32" s="65"/>
      <c r="D32" s="65"/>
      <c r="E32" s="194"/>
      <c r="F32" s="27"/>
      <c r="G32" s="208"/>
      <c r="H32" s="28"/>
      <c r="I32" s="24"/>
      <c r="J32" s="242"/>
      <c r="K32" s="24">
        <f t="shared" si="0"/>
        <v>0</v>
      </c>
    </row>
    <row r="33" spans="1:12" x14ac:dyDescent="0.25">
      <c r="A33" s="23"/>
      <c r="B33" s="26"/>
      <c r="C33" s="65"/>
      <c r="D33" s="65"/>
      <c r="E33" s="194"/>
      <c r="F33" s="27"/>
      <c r="G33" s="208"/>
      <c r="H33" s="28"/>
      <c r="I33" s="24"/>
      <c r="J33" s="242"/>
      <c r="K33" s="24">
        <f t="shared" si="0"/>
        <v>0</v>
      </c>
    </row>
    <row r="34" spans="1:12" x14ac:dyDescent="0.25">
      <c r="A34" s="23"/>
      <c r="B34" s="26"/>
      <c r="C34" s="65"/>
      <c r="D34" s="65"/>
      <c r="E34" s="194"/>
      <c r="F34" s="27"/>
      <c r="G34" s="208"/>
      <c r="H34" s="28"/>
      <c r="I34" s="24"/>
      <c r="J34" s="242"/>
      <c r="K34" s="24">
        <f t="shared" si="0"/>
        <v>0</v>
      </c>
    </row>
    <row r="35" spans="1:12" x14ac:dyDescent="0.25">
      <c r="A35" s="23"/>
      <c r="B35" s="26"/>
      <c r="C35" s="65"/>
      <c r="D35" s="65"/>
      <c r="E35" s="194"/>
      <c r="F35" s="27"/>
      <c r="G35" s="208"/>
      <c r="H35" s="28"/>
      <c r="I35" s="24"/>
      <c r="J35" s="242"/>
      <c r="K35" s="24">
        <f t="shared" si="0"/>
        <v>0</v>
      </c>
    </row>
    <row r="36" spans="1:12" x14ac:dyDescent="0.25">
      <c r="A36" s="23"/>
      <c r="B36" s="26"/>
      <c r="C36" s="65"/>
      <c r="D36" s="65"/>
      <c r="E36" s="194"/>
      <c r="F36" s="27"/>
      <c r="G36" s="208"/>
      <c r="H36" s="28"/>
      <c r="I36" s="24"/>
      <c r="J36" s="242"/>
      <c r="K36" s="24">
        <f t="shared" si="0"/>
        <v>0</v>
      </c>
    </row>
    <row r="37" spans="1:12" x14ac:dyDescent="0.25">
      <c r="A37" s="23"/>
      <c r="B37" s="26"/>
      <c r="C37" s="65"/>
      <c r="D37" s="65"/>
      <c r="E37" s="194"/>
      <c r="F37" s="27"/>
      <c r="G37" s="208"/>
      <c r="H37" s="28"/>
      <c r="I37" s="24"/>
      <c r="J37" s="242"/>
      <c r="K37" s="24">
        <f t="shared" si="0"/>
        <v>0</v>
      </c>
    </row>
    <row r="38" spans="1:12" x14ac:dyDescent="0.25">
      <c r="A38" s="23"/>
      <c r="B38" s="26"/>
      <c r="C38" s="65"/>
      <c r="D38" s="65"/>
      <c r="E38" s="194"/>
      <c r="F38" s="27"/>
      <c r="G38" s="208"/>
      <c r="H38" s="28"/>
      <c r="I38" s="24"/>
      <c r="J38" s="242"/>
      <c r="K38" s="24">
        <f t="shared" si="0"/>
        <v>0</v>
      </c>
    </row>
    <row r="39" spans="1:12" x14ac:dyDescent="0.25">
      <c r="A39" s="23"/>
      <c r="B39" s="26"/>
      <c r="C39" s="65"/>
      <c r="D39" s="65"/>
      <c r="E39" s="194"/>
      <c r="F39" s="27"/>
      <c r="G39" s="208"/>
      <c r="H39" s="28"/>
      <c r="I39" s="24"/>
      <c r="J39" s="242"/>
      <c r="K39" s="24">
        <f t="shared" si="0"/>
        <v>0</v>
      </c>
    </row>
    <row r="40" spans="1:12" x14ac:dyDescent="0.25">
      <c r="A40" s="23"/>
      <c r="B40" s="26"/>
      <c r="C40" s="65"/>
      <c r="D40" s="65"/>
      <c r="E40" s="194"/>
      <c r="F40" s="27"/>
      <c r="G40" s="208"/>
      <c r="H40" s="28"/>
      <c r="I40" s="24"/>
      <c r="J40" s="242"/>
      <c r="K40" s="24">
        <f t="shared" si="0"/>
        <v>0</v>
      </c>
    </row>
    <row r="41" spans="1:12" x14ac:dyDescent="0.25">
      <c r="A41" s="23"/>
      <c r="B41" s="26"/>
      <c r="C41" s="65"/>
      <c r="D41" s="65"/>
      <c r="E41" s="194"/>
      <c r="F41" s="27"/>
      <c r="G41" s="208"/>
      <c r="H41" s="28"/>
      <c r="I41" s="24"/>
      <c r="J41" s="242"/>
      <c r="K41" s="24">
        <f t="shared" si="0"/>
        <v>0</v>
      </c>
    </row>
    <row r="42" spans="1:12" x14ac:dyDescent="0.25">
      <c r="A42" s="23"/>
      <c r="B42" s="26"/>
      <c r="C42" s="65"/>
      <c r="D42" s="65"/>
      <c r="E42" s="194"/>
      <c r="F42" s="27"/>
      <c r="G42" s="208"/>
      <c r="H42" s="28"/>
      <c r="I42" s="24"/>
      <c r="J42" s="242"/>
      <c r="K42" s="24">
        <f t="shared" si="0"/>
        <v>0</v>
      </c>
    </row>
    <row r="43" spans="1:12" x14ac:dyDescent="0.25">
      <c r="A43" s="23"/>
      <c r="B43" s="26"/>
      <c r="C43" s="65"/>
      <c r="D43" s="65"/>
      <c r="E43" s="194"/>
      <c r="F43" s="27"/>
      <c r="G43" s="208"/>
      <c r="H43" s="28"/>
      <c r="I43" s="24"/>
      <c r="J43" s="242"/>
      <c r="K43" s="24">
        <f t="shared" si="0"/>
        <v>0</v>
      </c>
    </row>
    <row r="44" spans="1:12" x14ac:dyDescent="0.25">
      <c r="A44" s="23"/>
      <c r="B44" s="26"/>
      <c r="C44" s="65"/>
      <c r="D44" s="65"/>
      <c r="E44" s="194"/>
      <c r="F44" s="27"/>
      <c r="G44" s="208"/>
      <c r="H44" s="28"/>
      <c r="I44" s="24"/>
      <c r="J44" s="242"/>
      <c r="K44" s="24">
        <f t="shared" si="0"/>
        <v>0</v>
      </c>
    </row>
    <row r="45" spans="1:12" x14ac:dyDescent="0.25">
      <c r="A45" s="23"/>
      <c r="B45" s="26"/>
      <c r="C45" s="65"/>
      <c r="D45" s="65"/>
      <c r="E45" s="194"/>
      <c r="F45" s="27"/>
      <c r="G45" s="208"/>
      <c r="H45" s="28"/>
      <c r="I45" s="24"/>
      <c r="J45" s="242"/>
      <c r="K45" s="24">
        <f t="shared" si="0"/>
        <v>0</v>
      </c>
    </row>
    <row r="46" spans="1:12" x14ac:dyDescent="0.25">
      <c r="A46" s="23"/>
      <c r="B46" s="26"/>
      <c r="C46" s="65"/>
      <c r="D46" s="65"/>
      <c r="E46" s="194"/>
      <c r="F46" s="27"/>
      <c r="G46" s="208"/>
      <c r="H46" s="28"/>
      <c r="I46" s="24"/>
      <c r="J46" s="242"/>
      <c r="K46" s="24">
        <f t="shared" si="0"/>
        <v>0</v>
      </c>
    </row>
    <row r="47" spans="1:12" x14ac:dyDescent="0.25">
      <c r="A47" s="23"/>
      <c r="B47" s="26"/>
      <c r="C47" s="65"/>
      <c r="D47" s="65"/>
      <c r="E47" s="194"/>
      <c r="F47" s="27"/>
      <c r="G47" s="208"/>
      <c r="H47" s="28"/>
      <c r="I47" s="24"/>
      <c r="J47" s="242"/>
      <c r="K47" s="24">
        <f t="shared" si="0"/>
        <v>0</v>
      </c>
    </row>
    <row r="48" spans="1:12" x14ac:dyDescent="0.25">
      <c r="A48" s="23"/>
      <c r="B48" s="26"/>
      <c r="C48" s="65"/>
      <c r="D48" s="65"/>
      <c r="E48" s="194"/>
      <c r="F48" s="27"/>
      <c r="G48" s="208"/>
      <c r="H48" s="28"/>
      <c r="I48" s="24"/>
      <c r="J48" s="242"/>
      <c r="K48" s="24">
        <f t="shared" si="0"/>
        <v>0</v>
      </c>
      <c r="L48" s="7"/>
    </row>
    <row r="49" spans="1:11" x14ac:dyDescent="0.25">
      <c r="A49" s="23"/>
      <c r="B49" s="26"/>
      <c r="C49" s="65"/>
      <c r="D49" s="65"/>
      <c r="E49" s="194"/>
      <c r="F49" s="27"/>
      <c r="G49" s="208"/>
      <c r="H49" s="28"/>
      <c r="I49" s="24"/>
      <c r="J49" s="242"/>
      <c r="K49" s="24">
        <f t="shared" si="0"/>
        <v>0</v>
      </c>
    </row>
    <row r="50" spans="1:11" x14ac:dyDescent="0.25">
      <c r="A50" s="23"/>
      <c r="B50" s="26"/>
      <c r="C50" s="65"/>
      <c r="D50" s="65"/>
      <c r="E50" s="194"/>
      <c r="F50" s="27"/>
      <c r="G50" s="208"/>
      <c r="H50" s="28"/>
      <c r="I50" s="24"/>
      <c r="J50" s="242"/>
      <c r="K50" s="24">
        <f t="shared" si="0"/>
        <v>0</v>
      </c>
    </row>
    <row r="51" spans="1:11" x14ac:dyDescent="0.25">
      <c r="A51" s="23"/>
      <c r="B51" s="26"/>
      <c r="C51" s="65"/>
      <c r="D51" s="65"/>
      <c r="E51" s="194"/>
      <c r="F51" s="27"/>
      <c r="G51" s="208"/>
      <c r="H51" s="28"/>
      <c r="I51" s="24"/>
      <c r="J51" s="242"/>
      <c r="K51" s="24">
        <f t="shared" si="0"/>
        <v>0</v>
      </c>
    </row>
    <row r="52" spans="1:11" x14ac:dyDescent="0.25">
      <c r="A52" s="23"/>
      <c r="B52" s="26"/>
      <c r="C52" s="65"/>
      <c r="D52" s="65"/>
      <c r="E52" s="194"/>
      <c r="F52" s="27"/>
      <c r="G52" s="208"/>
      <c r="H52" s="28"/>
      <c r="I52" s="24"/>
      <c r="J52" s="242"/>
      <c r="K52" s="24">
        <f t="shared" si="0"/>
        <v>0</v>
      </c>
    </row>
    <row r="53" spans="1:11" x14ac:dyDescent="0.25">
      <c r="A53" s="23"/>
      <c r="B53" s="26"/>
      <c r="C53" s="65"/>
      <c r="D53" s="65"/>
      <c r="E53" s="194"/>
      <c r="F53" s="27"/>
      <c r="G53" s="208"/>
      <c r="H53" s="28"/>
      <c r="I53" s="24"/>
      <c r="J53" s="242"/>
      <c r="K53" s="24">
        <f t="shared" si="0"/>
        <v>0</v>
      </c>
    </row>
    <row r="54" spans="1:11" x14ac:dyDescent="0.25">
      <c r="A54" s="23"/>
      <c r="B54" s="26"/>
      <c r="C54" s="65"/>
      <c r="D54" s="65"/>
      <c r="E54" s="194"/>
      <c r="F54" s="27"/>
      <c r="G54" s="208"/>
      <c r="H54" s="28"/>
      <c r="I54" s="24"/>
      <c r="J54" s="242"/>
      <c r="K54" s="24">
        <f t="shared" si="0"/>
        <v>0</v>
      </c>
    </row>
    <row r="55" spans="1:11" x14ac:dyDescent="0.25">
      <c r="A55" s="23"/>
      <c r="B55" s="26"/>
      <c r="C55" s="65"/>
      <c r="D55" s="65"/>
      <c r="E55" s="194"/>
      <c r="F55" s="27"/>
      <c r="G55" s="208"/>
      <c r="H55" s="28"/>
      <c r="I55" s="24"/>
      <c r="J55" s="242"/>
      <c r="K55" s="24">
        <f t="shared" si="0"/>
        <v>0</v>
      </c>
    </row>
    <row r="56" spans="1:11" x14ac:dyDescent="0.25">
      <c r="A56" s="23"/>
      <c r="B56" s="26"/>
      <c r="C56" s="65"/>
      <c r="D56" s="65"/>
      <c r="E56" s="194"/>
      <c r="F56" s="27"/>
      <c r="G56" s="208"/>
      <c r="H56" s="28"/>
      <c r="I56" s="24"/>
      <c r="J56" s="242"/>
      <c r="K56" s="24">
        <f t="shared" si="0"/>
        <v>0</v>
      </c>
    </row>
    <row r="57" spans="1:11" x14ac:dyDescent="0.25">
      <c r="A57" s="23"/>
      <c r="B57" s="26"/>
      <c r="C57" s="65"/>
      <c r="D57" s="65"/>
      <c r="E57" s="194"/>
      <c r="F57" s="27"/>
      <c r="G57" s="208"/>
      <c r="H57" s="28"/>
      <c r="I57" s="24"/>
      <c r="J57" s="242"/>
      <c r="K57" s="24">
        <f t="shared" si="0"/>
        <v>0</v>
      </c>
    </row>
    <row r="58" spans="1:11" x14ac:dyDescent="0.25">
      <c r="A58" s="23"/>
      <c r="B58" s="26"/>
      <c r="C58" s="65"/>
      <c r="D58" s="65"/>
      <c r="E58" s="194"/>
      <c r="F58" s="27"/>
      <c r="G58" s="208"/>
      <c r="H58" s="28"/>
      <c r="I58" s="24"/>
      <c r="J58" s="242"/>
      <c r="K58" s="24">
        <f t="shared" si="0"/>
        <v>0</v>
      </c>
    </row>
    <row r="59" spans="1:11" x14ac:dyDescent="0.25">
      <c r="A59" s="23"/>
      <c r="B59" s="26"/>
      <c r="C59" s="65"/>
      <c r="D59" s="65"/>
      <c r="E59" s="194"/>
      <c r="F59" s="27"/>
      <c r="G59" s="208"/>
      <c r="H59" s="28"/>
      <c r="I59" s="24"/>
      <c r="J59" s="242"/>
      <c r="K59" s="24">
        <f t="shared" si="0"/>
        <v>0</v>
      </c>
    </row>
    <row r="60" spans="1:11" x14ac:dyDescent="0.25">
      <c r="A60" s="23"/>
      <c r="B60" s="26"/>
      <c r="C60" s="65"/>
      <c r="D60" s="65"/>
      <c r="E60" s="194"/>
      <c r="F60" s="27"/>
      <c r="G60" s="208"/>
      <c r="H60" s="28"/>
      <c r="I60" s="24"/>
      <c r="J60" s="242"/>
      <c r="K60" s="24">
        <f t="shared" si="0"/>
        <v>0</v>
      </c>
    </row>
    <row r="61" spans="1:11" x14ac:dyDescent="0.25">
      <c r="A61" s="23"/>
      <c r="B61" s="26"/>
      <c r="C61" s="65"/>
      <c r="D61" s="65"/>
      <c r="E61" s="194"/>
      <c r="F61" s="27"/>
      <c r="G61" s="208"/>
      <c r="H61" s="28"/>
      <c r="I61" s="24"/>
      <c r="J61" s="242"/>
      <c r="K61" s="24">
        <f t="shared" si="0"/>
        <v>0</v>
      </c>
    </row>
    <row r="62" spans="1:11" x14ac:dyDescent="0.25">
      <c r="A62" s="23"/>
      <c r="B62" s="26"/>
      <c r="C62" s="65"/>
      <c r="D62" s="65"/>
      <c r="E62" s="194"/>
      <c r="F62" s="27"/>
      <c r="G62" s="208"/>
      <c r="H62" s="28"/>
      <c r="I62" s="24"/>
      <c r="J62" s="242"/>
      <c r="K62" s="24">
        <f t="shared" si="0"/>
        <v>0</v>
      </c>
    </row>
    <row r="63" spans="1:11" x14ac:dyDescent="0.25">
      <c r="A63" s="23"/>
      <c r="B63" s="26"/>
      <c r="C63" s="65"/>
      <c r="D63" s="65"/>
      <c r="E63" s="194"/>
      <c r="F63" s="27"/>
      <c r="G63" s="208"/>
      <c r="H63" s="28"/>
      <c r="I63" s="24"/>
      <c r="J63" s="242"/>
      <c r="K63" s="24">
        <f t="shared" si="0"/>
        <v>0</v>
      </c>
    </row>
    <row r="64" spans="1:11" x14ac:dyDescent="0.25">
      <c r="A64" s="23"/>
      <c r="B64" s="26"/>
      <c r="C64" s="65"/>
      <c r="D64" s="65"/>
      <c r="E64" s="194"/>
      <c r="F64" s="27"/>
      <c r="G64" s="208"/>
      <c r="H64" s="28"/>
      <c r="I64" s="24"/>
      <c r="J64" s="242"/>
      <c r="K64" s="24">
        <f t="shared" si="0"/>
        <v>0</v>
      </c>
    </row>
    <row r="65" spans="1:11" x14ac:dyDescent="0.25">
      <c r="A65" s="23"/>
      <c r="B65" s="26"/>
      <c r="C65" s="65"/>
      <c r="D65" s="65"/>
      <c r="E65" s="194"/>
      <c r="F65" s="27"/>
      <c r="G65" s="208"/>
      <c r="H65" s="28"/>
      <c r="I65" s="24"/>
      <c r="J65" s="242"/>
      <c r="K65" s="24">
        <f t="shared" si="0"/>
        <v>0</v>
      </c>
    </row>
    <row r="66" spans="1:11" x14ac:dyDescent="0.25">
      <c r="A66" s="23"/>
      <c r="B66" s="26"/>
      <c r="C66" s="65"/>
      <c r="D66" s="65"/>
      <c r="E66" s="194"/>
      <c r="F66" s="27"/>
      <c r="G66" s="208"/>
      <c r="H66" s="28"/>
      <c r="I66" s="24"/>
      <c r="J66" s="242"/>
      <c r="K66" s="24">
        <f t="shared" si="0"/>
        <v>0</v>
      </c>
    </row>
    <row r="67" spans="1:11" x14ac:dyDescent="0.25">
      <c r="A67" s="23"/>
      <c r="B67" s="26"/>
      <c r="C67" s="65"/>
      <c r="D67" s="65"/>
      <c r="E67" s="194"/>
      <c r="F67" s="27"/>
      <c r="G67" s="208"/>
      <c r="H67" s="28"/>
      <c r="I67" s="24"/>
      <c r="J67" s="242"/>
      <c r="K67" s="24">
        <f t="shared" si="0"/>
        <v>0</v>
      </c>
    </row>
    <row r="68" spans="1:11" x14ac:dyDescent="0.25">
      <c r="A68" s="23"/>
      <c r="B68" s="26"/>
      <c r="C68" s="65"/>
      <c r="D68" s="65"/>
      <c r="E68" s="194"/>
      <c r="F68" s="27"/>
      <c r="G68" s="208"/>
      <c r="H68" s="28"/>
      <c r="I68" s="24"/>
      <c r="J68" s="242"/>
      <c r="K68" s="24">
        <f t="shared" si="0"/>
        <v>0</v>
      </c>
    </row>
    <row r="69" spans="1:11" x14ac:dyDescent="0.25">
      <c r="A69" s="23"/>
      <c r="B69" s="26"/>
      <c r="C69" s="65"/>
      <c r="D69" s="65"/>
      <c r="E69" s="194"/>
      <c r="F69" s="27"/>
      <c r="G69" s="208"/>
      <c r="H69" s="28"/>
      <c r="I69" s="24"/>
      <c r="J69" s="242"/>
      <c r="K69" s="24">
        <f t="shared" si="0"/>
        <v>0</v>
      </c>
    </row>
    <row r="70" spans="1:11" x14ac:dyDescent="0.25">
      <c r="A70" s="23"/>
      <c r="B70" s="26"/>
      <c r="C70" s="65"/>
      <c r="D70" s="65"/>
      <c r="E70" s="194"/>
      <c r="F70" s="27"/>
      <c r="G70" s="208"/>
      <c r="H70" s="28"/>
      <c r="I70" s="24"/>
      <c r="J70" s="242"/>
      <c r="K70" s="24">
        <f t="shared" si="0"/>
        <v>0</v>
      </c>
    </row>
    <row r="71" spans="1:11" x14ac:dyDescent="0.25">
      <c r="A71" s="23"/>
      <c r="B71" s="26"/>
      <c r="C71" s="65"/>
      <c r="D71" s="65"/>
      <c r="E71" s="194"/>
      <c r="F71" s="27"/>
      <c r="G71" s="208"/>
      <c r="H71" s="28"/>
      <c r="I71" s="24"/>
      <c r="J71" s="242"/>
      <c r="K71" s="24">
        <f t="shared" si="0"/>
        <v>0</v>
      </c>
    </row>
    <row r="72" spans="1:11" x14ac:dyDescent="0.25">
      <c r="A72" s="23"/>
      <c r="B72" s="26"/>
      <c r="C72" s="65"/>
      <c r="D72" s="65"/>
      <c r="E72" s="194"/>
      <c r="F72" s="27"/>
      <c r="G72" s="208"/>
      <c r="H72" s="28"/>
      <c r="I72" s="24"/>
      <c r="J72" s="242"/>
      <c r="K72" s="24">
        <f t="shared" si="0"/>
        <v>0</v>
      </c>
    </row>
    <row r="73" spans="1:11" x14ac:dyDescent="0.25">
      <c r="A73" s="23"/>
      <c r="B73" s="26"/>
      <c r="C73" s="65"/>
      <c r="D73" s="65"/>
      <c r="E73" s="194"/>
      <c r="F73" s="27"/>
      <c r="G73" s="208"/>
      <c r="H73" s="28"/>
      <c r="I73" s="24"/>
      <c r="J73" s="242"/>
      <c r="K73" s="24">
        <f t="shared" si="0"/>
        <v>0</v>
      </c>
    </row>
    <row r="74" spans="1:11" x14ac:dyDescent="0.25">
      <c r="A74" s="23"/>
      <c r="B74" s="26"/>
      <c r="C74" s="65"/>
      <c r="D74" s="65"/>
      <c r="E74" s="194"/>
      <c r="F74" s="27"/>
      <c r="G74" s="208"/>
      <c r="H74" s="28"/>
      <c r="I74" s="24"/>
      <c r="J74" s="242"/>
      <c r="K74" s="24">
        <f t="shared" si="0"/>
        <v>0</v>
      </c>
    </row>
    <row r="75" spans="1:11" x14ac:dyDescent="0.25">
      <c r="A75" s="23"/>
      <c r="B75" s="26"/>
      <c r="C75" s="65"/>
      <c r="D75" s="65"/>
      <c r="E75" s="194"/>
      <c r="F75" s="27"/>
      <c r="G75" s="208"/>
      <c r="H75" s="28"/>
      <c r="I75" s="24"/>
      <c r="J75" s="242"/>
      <c r="K75" s="24">
        <f t="shared" si="0"/>
        <v>0</v>
      </c>
    </row>
    <row r="76" spans="1:11" x14ac:dyDescent="0.25">
      <c r="A76" s="23"/>
      <c r="B76" s="26"/>
      <c r="C76" s="65"/>
      <c r="D76" s="65"/>
      <c r="E76" s="7"/>
      <c r="F76" s="27"/>
      <c r="G76" s="208"/>
      <c r="H76" s="28"/>
      <c r="I76" s="24"/>
      <c r="J76" s="165"/>
      <c r="K76" s="24">
        <f t="shared" ref="K76:K85" si="1">+I76-J76</f>
        <v>0</v>
      </c>
    </row>
    <row r="77" spans="1:11" x14ac:dyDescent="0.25">
      <c r="A77" s="23"/>
      <c r="B77" s="26"/>
      <c r="C77" s="65"/>
      <c r="D77" s="65"/>
      <c r="E77" s="7"/>
      <c r="F77" s="27"/>
      <c r="G77" s="208"/>
      <c r="H77" s="28"/>
      <c r="I77" s="24"/>
      <c r="J77" s="165"/>
      <c r="K77" s="24">
        <f t="shared" si="1"/>
        <v>0</v>
      </c>
    </row>
    <row r="78" spans="1:11" x14ac:dyDescent="0.25">
      <c r="A78" s="23"/>
      <c r="B78" s="26"/>
      <c r="C78" s="65"/>
      <c r="D78" s="65"/>
      <c r="E78" s="7"/>
      <c r="F78" s="27"/>
      <c r="G78" s="208"/>
      <c r="H78" s="28"/>
      <c r="I78" s="24"/>
      <c r="J78" s="165"/>
      <c r="K78" s="24">
        <f t="shared" si="1"/>
        <v>0</v>
      </c>
    </row>
    <row r="79" spans="1:11" x14ac:dyDescent="0.25">
      <c r="A79" s="23"/>
      <c r="B79" s="26"/>
      <c r="C79" s="65"/>
      <c r="D79" s="65"/>
      <c r="E79" s="7"/>
      <c r="F79" s="27"/>
      <c r="G79" s="208"/>
      <c r="H79" s="28"/>
      <c r="I79" s="24"/>
      <c r="J79" s="165"/>
      <c r="K79" s="24">
        <f t="shared" si="1"/>
        <v>0</v>
      </c>
    </row>
    <row r="80" spans="1:11" x14ac:dyDescent="0.25">
      <c r="A80" s="23"/>
      <c r="B80" s="26"/>
      <c r="C80" s="65"/>
      <c r="D80" s="65"/>
      <c r="E80" s="7"/>
      <c r="F80" s="27"/>
      <c r="G80" s="208"/>
      <c r="H80" s="28"/>
      <c r="I80" s="24"/>
      <c r="J80" s="165"/>
      <c r="K80" s="24">
        <f t="shared" si="1"/>
        <v>0</v>
      </c>
    </row>
    <row r="81" spans="1:11" x14ac:dyDescent="0.25">
      <c r="A81" s="23"/>
      <c r="B81" s="26"/>
      <c r="C81" s="65"/>
      <c r="D81" s="65"/>
      <c r="E81" s="7"/>
      <c r="F81" s="27"/>
      <c r="G81" s="208"/>
      <c r="H81" s="28"/>
      <c r="I81" s="24"/>
      <c r="J81" s="24"/>
      <c r="K81" s="24">
        <f t="shared" si="1"/>
        <v>0</v>
      </c>
    </row>
    <row r="82" spans="1:11" x14ac:dyDescent="0.25">
      <c r="A82" s="23"/>
      <c r="B82" s="26"/>
      <c r="C82" s="65"/>
      <c r="D82" s="65"/>
      <c r="E82" s="7"/>
      <c r="F82" s="27"/>
      <c r="G82" s="208"/>
      <c r="H82" s="28"/>
      <c r="I82" s="24"/>
      <c r="J82" s="24"/>
      <c r="K82" s="24">
        <f t="shared" si="1"/>
        <v>0</v>
      </c>
    </row>
    <row r="83" spans="1:11" x14ac:dyDescent="0.25">
      <c r="A83" s="23"/>
      <c r="B83" s="26"/>
      <c r="C83" s="65"/>
      <c r="D83" s="65"/>
      <c r="E83" s="7"/>
      <c r="F83" s="27"/>
      <c r="G83" s="208"/>
      <c r="H83" s="28"/>
      <c r="I83" s="24"/>
      <c r="J83" s="24"/>
      <c r="K83" s="24">
        <f t="shared" si="1"/>
        <v>0</v>
      </c>
    </row>
    <row r="84" spans="1:11" x14ac:dyDescent="0.25">
      <c r="A84" s="23"/>
      <c r="B84" s="26"/>
      <c r="C84" s="65"/>
      <c r="D84" s="65"/>
      <c r="E84" s="7"/>
      <c r="F84" s="27"/>
      <c r="G84" s="208"/>
      <c r="H84" s="28"/>
      <c r="I84" s="24"/>
      <c r="J84" s="24"/>
      <c r="K84" s="24">
        <f t="shared" si="1"/>
        <v>0</v>
      </c>
    </row>
    <row r="85" spans="1:11" x14ac:dyDescent="0.25">
      <c r="A85" s="23"/>
      <c r="B85" s="26"/>
      <c r="C85" s="65"/>
      <c r="D85" s="65"/>
      <c r="E85" s="7"/>
      <c r="F85" s="27"/>
      <c r="G85" s="208"/>
      <c r="H85" s="28"/>
      <c r="I85" s="24"/>
      <c r="J85" s="24"/>
      <c r="K85" s="225">
        <f t="shared" si="1"/>
        <v>0</v>
      </c>
    </row>
    <row r="86" spans="1:11" x14ac:dyDescent="0.25">
      <c r="A86" s="15"/>
      <c r="B86" s="16"/>
      <c r="C86" s="16"/>
      <c r="D86" s="16"/>
      <c r="E86" s="16"/>
      <c r="F86" s="16"/>
      <c r="G86" s="302" t="s">
        <v>19</v>
      </c>
      <c r="H86" s="303"/>
      <c r="I86" s="29">
        <f>SUM(I14:I85)</f>
        <v>104384329</v>
      </c>
      <c r="J86" s="29">
        <f>SUM(J14:J85)</f>
        <v>0</v>
      </c>
      <c r="K86" s="29">
        <f>SUM(K14:K85)</f>
        <v>104384329</v>
      </c>
    </row>
    <row r="87" spans="1:11" ht="12.75" customHeight="1" x14ac:dyDescent="0.25">
      <c r="A87" s="15"/>
      <c r="B87" s="16"/>
      <c r="C87" s="16"/>
      <c r="D87" s="16"/>
      <c r="E87" s="16"/>
      <c r="F87" s="20"/>
      <c r="G87" s="193"/>
      <c r="H87" s="16"/>
      <c r="I87" s="20"/>
      <c r="J87" s="20"/>
      <c r="K87" s="21"/>
    </row>
    <row r="88" spans="1:11" ht="24.95" customHeight="1" x14ac:dyDescent="0.25">
      <c r="A88" s="70" t="s">
        <v>38</v>
      </c>
      <c r="B88" s="71" t="s">
        <v>40</v>
      </c>
      <c r="C88" s="70" t="s">
        <v>41</v>
      </c>
      <c r="D88" s="72" t="s">
        <v>39</v>
      </c>
      <c r="E88" s="70" t="s">
        <v>15</v>
      </c>
      <c r="F88" s="70" t="s">
        <v>34</v>
      </c>
      <c r="G88" s="202" t="s">
        <v>16</v>
      </c>
      <c r="H88" s="70" t="s">
        <v>22</v>
      </c>
      <c r="I88" s="70" t="s">
        <v>12</v>
      </c>
      <c r="J88" s="70" t="s">
        <v>23</v>
      </c>
      <c r="K88" s="70" t="s">
        <v>4</v>
      </c>
    </row>
    <row r="89" spans="1:11" ht="24.95" customHeight="1" x14ac:dyDescent="0.25">
      <c r="A89" s="73">
        <v>7498632000</v>
      </c>
      <c r="B89" s="73">
        <v>0</v>
      </c>
      <c r="C89" s="73">
        <v>0</v>
      </c>
      <c r="D89" s="74">
        <f>+A89+B89-C89</f>
        <v>7498632000</v>
      </c>
      <c r="E89" s="74">
        <f>+I86</f>
        <v>104384329</v>
      </c>
      <c r="F89" s="75">
        <f>+E89/D89</f>
        <v>1.3920449623344631E-2</v>
      </c>
      <c r="G89" s="203">
        <f>+I11</f>
        <v>48000000</v>
      </c>
      <c r="H89" s="74">
        <f>+D89-E89-G89</f>
        <v>7346247671</v>
      </c>
      <c r="I89" s="74">
        <f>+J86</f>
        <v>0</v>
      </c>
      <c r="J89" s="75">
        <f>+I89/D89</f>
        <v>0</v>
      </c>
      <c r="K89" s="74">
        <f>+K86</f>
        <v>104384329</v>
      </c>
    </row>
    <row r="90" spans="1:11" x14ac:dyDescent="0.25">
      <c r="A90" s="76">
        <v>1</v>
      </c>
      <c r="B90" s="76">
        <v>2</v>
      </c>
      <c r="C90" s="76">
        <v>3</v>
      </c>
      <c r="D90" s="76" t="s">
        <v>3</v>
      </c>
      <c r="E90" s="76">
        <v>5</v>
      </c>
      <c r="F90" s="76" t="s">
        <v>18</v>
      </c>
      <c r="G90" s="205">
        <v>7</v>
      </c>
      <c r="H90" s="76" t="s">
        <v>9</v>
      </c>
      <c r="I90" s="76">
        <v>9</v>
      </c>
      <c r="J90" s="76" t="s">
        <v>24</v>
      </c>
      <c r="K90" s="76" t="s">
        <v>25</v>
      </c>
    </row>
    <row r="92" spans="1:11" x14ac:dyDescent="0.25">
      <c r="B92" s="63"/>
    </row>
    <row r="93" spans="1:11" x14ac:dyDescent="0.25">
      <c r="B93" s="63"/>
      <c r="I93" s="63"/>
    </row>
    <row r="94" spans="1:11" x14ac:dyDescent="0.25">
      <c r="B94" s="63"/>
    </row>
  </sheetData>
  <mergeCells count="16">
    <mergeCell ref="G86:H86"/>
    <mergeCell ref="G11:H11"/>
    <mergeCell ref="A12:A13"/>
    <mergeCell ref="E12:H12"/>
    <mergeCell ref="I12:I13"/>
    <mergeCell ref="J12:J13"/>
    <mergeCell ref="E13:F13"/>
    <mergeCell ref="G13:H13"/>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abSelected="1" topLeftCell="C1" workbookViewId="0">
      <selection activeCell="K1" sqref="K1"/>
    </sheetView>
  </sheetViews>
  <sheetFormatPr baseColWidth="10" defaultRowHeight="23.1" customHeight="1" x14ac:dyDescent="0.2"/>
  <cols>
    <col min="1" max="2" width="20.5703125" style="35" customWidth="1"/>
    <col min="3" max="3" width="12.7109375" style="35" customWidth="1"/>
    <col min="4" max="4" width="40.7109375" style="35" customWidth="1"/>
    <col min="5" max="6" width="18.5703125" style="35" customWidth="1"/>
    <col min="7" max="7" width="16.42578125" style="35" customWidth="1"/>
    <col min="8" max="8" width="18.5703125" style="35" customWidth="1"/>
    <col min="9" max="9" width="19.42578125" style="35" customWidth="1"/>
    <col min="10" max="10" width="15.7109375" style="35" customWidth="1"/>
    <col min="11" max="11" width="18.5703125" style="35" customWidth="1"/>
    <col min="12" max="12" width="18.7109375" style="35" customWidth="1"/>
    <col min="13" max="13" width="16.7109375" style="35" customWidth="1"/>
    <col min="14" max="14" width="12.7109375" style="35" customWidth="1"/>
    <col min="15" max="15" width="16.7109375" style="35" customWidth="1"/>
    <col min="16" max="17" width="12.85546875" style="84" bestFit="1" customWidth="1"/>
    <col min="18" max="16384" width="11.42578125" style="35"/>
  </cols>
  <sheetData>
    <row r="1" spans="1:16" ht="12.75" customHeight="1" x14ac:dyDescent="0.2">
      <c r="C1" s="36"/>
      <c r="D1" s="37"/>
      <c r="E1" s="36"/>
      <c r="F1" s="37" t="s">
        <v>148</v>
      </c>
      <c r="G1" s="36"/>
      <c r="H1" s="36"/>
      <c r="I1" s="36"/>
      <c r="J1" s="36"/>
      <c r="K1" s="36"/>
      <c r="L1" s="36"/>
      <c r="M1" s="36"/>
      <c r="N1" s="36"/>
      <c r="O1" s="60"/>
    </row>
    <row r="2" spans="1:16" ht="12.75" customHeight="1" x14ac:dyDescent="0.2">
      <c r="C2" s="36"/>
      <c r="D2" s="36"/>
      <c r="E2" s="37"/>
      <c r="F2" s="37"/>
      <c r="G2" s="36"/>
      <c r="H2" s="36"/>
      <c r="I2" s="36"/>
      <c r="J2" s="36"/>
      <c r="K2" s="36"/>
      <c r="L2" s="36"/>
      <c r="M2" s="38"/>
      <c r="N2" s="36"/>
      <c r="O2" s="69" t="s">
        <v>147</v>
      </c>
    </row>
    <row r="3" spans="1:16" ht="33.950000000000003" customHeight="1" x14ac:dyDescent="0.2">
      <c r="A3" s="39" t="s">
        <v>29</v>
      </c>
      <c r="B3" s="39" t="s">
        <v>28</v>
      </c>
      <c r="C3" s="39" t="s">
        <v>37</v>
      </c>
      <c r="D3" s="39" t="s">
        <v>27</v>
      </c>
      <c r="E3" s="49" t="s">
        <v>38</v>
      </c>
      <c r="F3" s="39" t="s">
        <v>40</v>
      </c>
      <c r="G3" s="39" t="s">
        <v>41</v>
      </c>
      <c r="H3" s="49" t="s">
        <v>39</v>
      </c>
      <c r="I3" s="40" t="s">
        <v>15</v>
      </c>
      <c r="J3" s="49" t="s">
        <v>34</v>
      </c>
      <c r="K3" s="41" t="s">
        <v>16</v>
      </c>
      <c r="L3" s="49" t="s">
        <v>22</v>
      </c>
      <c r="M3" s="42" t="s">
        <v>6</v>
      </c>
      <c r="N3" s="49" t="s">
        <v>23</v>
      </c>
      <c r="O3" s="49" t="s">
        <v>4</v>
      </c>
    </row>
    <row r="4" spans="1:16" ht="38.25" customHeight="1" x14ac:dyDescent="0.2">
      <c r="B4" s="50"/>
      <c r="C4" s="92"/>
      <c r="D4" s="46" t="s">
        <v>85</v>
      </c>
      <c r="E4" s="47">
        <v>0</v>
      </c>
      <c r="F4" s="47">
        <f>SUM(F5:F11)</f>
        <v>0</v>
      </c>
      <c r="G4" s="47">
        <v>0</v>
      </c>
      <c r="H4" s="47">
        <f>SUM(H5:H11)</f>
        <v>79411989000</v>
      </c>
      <c r="I4" s="47">
        <f>SUM(I5:I11)</f>
        <v>4455938032</v>
      </c>
      <c r="J4" s="45">
        <f>+I4/H4</f>
        <v>5.6111653770566053E-2</v>
      </c>
      <c r="K4" s="47"/>
      <c r="L4" s="47">
        <f>SUM(L5:L11)</f>
        <v>73131169892</v>
      </c>
      <c r="M4" s="47">
        <f>SUM(M5:M11)</f>
        <v>2240826965</v>
      </c>
      <c r="N4" s="45">
        <f>+M4/H4</f>
        <v>2.8217741341297974E-2</v>
      </c>
      <c r="O4" s="47">
        <f>SUM(O5:O11)</f>
        <v>2215111067</v>
      </c>
    </row>
    <row r="5" spans="1:16" ht="52.5" customHeight="1" x14ac:dyDescent="0.2">
      <c r="B5" s="49" t="s">
        <v>30</v>
      </c>
      <c r="C5" s="92" t="s">
        <v>72</v>
      </c>
      <c r="D5" s="43" t="s">
        <v>71</v>
      </c>
      <c r="E5" s="47">
        <f>+'7787'!A165</f>
        <v>8822313000</v>
      </c>
      <c r="F5" s="47">
        <f>+'7787'!B165</f>
        <v>0</v>
      </c>
      <c r="G5" s="47">
        <f>+'7787'!C165</f>
        <v>0</v>
      </c>
      <c r="H5" s="47">
        <f>+'7787'!D165</f>
        <v>8822313000</v>
      </c>
      <c r="I5" s="47">
        <f>+'7787'!E165</f>
        <v>227268148</v>
      </c>
      <c r="J5" s="45">
        <f>+'7787'!F165</f>
        <v>2.5760608130770243E-2</v>
      </c>
      <c r="K5" s="47">
        <f>+'7787'!G165</f>
        <v>387771350</v>
      </c>
      <c r="L5" s="47">
        <f>+'7787'!H165</f>
        <v>8207273502</v>
      </c>
      <c r="M5" s="47">
        <f>+'7787'!I165</f>
        <v>2025650</v>
      </c>
      <c r="N5" s="45">
        <f>+'7787'!J165</f>
        <v>2.2960532005608959E-4</v>
      </c>
      <c r="O5" s="47">
        <f>+'7787'!K165</f>
        <v>225242498</v>
      </c>
    </row>
    <row r="6" spans="1:16" ht="38.25" customHeight="1" x14ac:dyDescent="0.2">
      <c r="B6" s="49" t="s">
        <v>32</v>
      </c>
      <c r="C6" s="92" t="s">
        <v>73</v>
      </c>
      <c r="D6" s="43" t="s">
        <v>74</v>
      </c>
      <c r="E6" s="47">
        <f>+'7795'!A141</f>
        <v>28174848000</v>
      </c>
      <c r="F6" s="47">
        <f>+'7795'!B141</f>
        <v>0</v>
      </c>
      <c r="G6" s="47"/>
      <c r="H6" s="47">
        <f>+'7795'!D141</f>
        <v>28174848000</v>
      </c>
      <c r="I6" s="47">
        <f>+'7795'!E141</f>
        <v>2542980998</v>
      </c>
      <c r="J6" s="45">
        <f>+'7795'!F141</f>
        <v>9.025713281576532E-2</v>
      </c>
      <c r="K6" s="47">
        <f>+'7795'!G141</f>
        <v>364000000</v>
      </c>
      <c r="L6" s="47">
        <f>+'7795'!H141</f>
        <v>25267867002</v>
      </c>
      <c r="M6" s="47">
        <f>+'7795'!I141</f>
        <v>2238801315</v>
      </c>
      <c r="N6" s="45">
        <f>+'7795'!J141</f>
        <v>7.9460989993628356E-2</v>
      </c>
      <c r="O6" s="47">
        <f>+'7795'!K141</f>
        <v>304179683</v>
      </c>
    </row>
    <row r="7" spans="1:16" ht="38.25" customHeight="1" x14ac:dyDescent="0.2">
      <c r="B7" s="49" t="s">
        <v>30</v>
      </c>
      <c r="C7" s="92" t="s">
        <v>75</v>
      </c>
      <c r="D7" s="43" t="s">
        <v>76</v>
      </c>
      <c r="E7" s="47">
        <f>+'7793'!A233</f>
        <v>7103000000</v>
      </c>
      <c r="F7" s="47">
        <f>+'7793'!B233</f>
        <v>0</v>
      </c>
      <c r="G7" s="47"/>
      <c r="H7" s="47">
        <f>+'7793'!D233</f>
        <v>7103000000</v>
      </c>
      <c r="I7" s="47">
        <f>+'7793'!E233</f>
        <v>361216979</v>
      </c>
      <c r="J7" s="45">
        <f>+'7793'!F233</f>
        <v>5.085414317893848E-2</v>
      </c>
      <c r="K7" s="47">
        <f>+'7793'!G233</f>
        <v>171600000</v>
      </c>
      <c r="L7" s="47">
        <f>+'7793'!H233</f>
        <v>6570183021</v>
      </c>
      <c r="M7" s="47">
        <f>+'7793'!I233</f>
        <v>0</v>
      </c>
      <c r="N7" s="45">
        <f>+'7793'!J233</f>
        <v>0</v>
      </c>
      <c r="O7" s="47">
        <f>+'7793'!K233</f>
        <v>361216979</v>
      </c>
    </row>
    <row r="8" spans="1:16" ht="38.25" customHeight="1" x14ac:dyDescent="0.2">
      <c r="B8" s="49" t="s">
        <v>30</v>
      </c>
      <c r="C8" s="92" t="s">
        <v>77</v>
      </c>
      <c r="D8" s="43" t="s">
        <v>78</v>
      </c>
      <c r="E8" s="47">
        <f>+'7803'!A84</f>
        <v>2774000000</v>
      </c>
      <c r="F8" s="47">
        <f>+'7803'!B84</f>
        <v>0</v>
      </c>
      <c r="G8" s="47"/>
      <c r="H8" s="47">
        <f>+'7803'!D84</f>
        <v>2774000000</v>
      </c>
      <c r="I8" s="47">
        <f>+'7803'!E84</f>
        <v>107000000</v>
      </c>
      <c r="J8" s="45">
        <f>+'7803'!F84</f>
        <v>3.857245854361932E-2</v>
      </c>
      <c r="K8" s="47">
        <f>+'7803'!G84</f>
        <v>0</v>
      </c>
      <c r="L8" s="47">
        <f>+'7803'!H84</f>
        <v>2667000000</v>
      </c>
      <c r="M8" s="47">
        <f>+'7803'!I84</f>
        <v>0</v>
      </c>
      <c r="N8" s="45">
        <f>+'7803'!J84</f>
        <v>0</v>
      </c>
      <c r="O8" s="47">
        <f>+'7803'!K84</f>
        <v>107000000</v>
      </c>
    </row>
    <row r="9" spans="1:16" ht="38.25" customHeight="1" x14ac:dyDescent="0.2">
      <c r="B9" s="49" t="s">
        <v>33</v>
      </c>
      <c r="C9" s="92" t="s">
        <v>79</v>
      </c>
      <c r="D9" s="43" t="s">
        <v>80</v>
      </c>
      <c r="E9" s="47">
        <f>+'7799'!A43</f>
        <v>2228708000</v>
      </c>
      <c r="F9" s="47">
        <f>+'7799'!B43</f>
        <v>0</v>
      </c>
      <c r="G9" s="47"/>
      <c r="H9" s="47">
        <f>+'7799'!D43</f>
        <v>2228708000</v>
      </c>
      <c r="I9" s="47">
        <f>+'7799'!E43</f>
        <v>0</v>
      </c>
      <c r="J9" s="45">
        <f>+'7799'!F43</f>
        <v>0</v>
      </c>
      <c r="K9" s="47">
        <f>+'7799'!G43</f>
        <v>0</v>
      </c>
      <c r="L9" s="47">
        <f>+'7799'!H43</f>
        <v>2228708000</v>
      </c>
      <c r="M9" s="47">
        <f>+'7799'!I43</f>
        <v>0</v>
      </c>
      <c r="N9" s="45">
        <f>+'7799'!J43</f>
        <v>0</v>
      </c>
      <c r="O9" s="47">
        <f>+'7799'!K43</f>
        <v>0</v>
      </c>
    </row>
    <row r="10" spans="1:16" ht="38.25" customHeight="1" x14ac:dyDescent="0.2">
      <c r="B10" s="49" t="s">
        <v>31</v>
      </c>
      <c r="C10" s="92" t="s">
        <v>81</v>
      </c>
      <c r="D10" s="43" t="s">
        <v>82</v>
      </c>
      <c r="E10" s="47">
        <f>+'7800'!A253</f>
        <v>22810488000</v>
      </c>
      <c r="F10" s="47">
        <f>+'7800'!B253</f>
        <v>0</v>
      </c>
      <c r="G10" s="47"/>
      <c r="H10" s="47">
        <f>+'7800'!D253</f>
        <v>22810488000</v>
      </c>
      <c r="I10" s="47">
        <f>+'7800'!E253</f>
        <v>1113087578</v>
      </c>
      <c r="J10" s="45">
        <f>+'7800'!F253</f>
        <v>4.8797183909436749E-2</v>
      </c>
      <c r="K10" s="47">
        <f>+'7800'!G253</f>
        <v>853509726</v>
      </c>
      <c r="L10" s="47">
        <f>+'7800'!H253</f>
        <v>20843890696</v>
      </c>
      <c r="M10" s="47">
        <f>+'7800'!I253</f>
        <v>0</v>
      </c>
      <c r="N10" s="45">
        <f>+'7800'!J253</f>
        <v>0</v>
      </c>
      <c r="O10" s="47">
        <f>+'7800'!K253</f>
        <v>1113087578</v>
      </c>
    </row>
    <row r="11" spans="1:16" ht="38.25" customHeight="1" x14ac:dyDescent="0.2">
      <c r="B11" s="49" t="s">
        <v>32</v>
      </c>
      <c r="C11" s="92" t="s">
        <v>83</v>
      </c>
      <c r="D11" s="43" t="s">
        <v>84</v>
      </c>
      <c r="E11" s="47">
        <f>+'7801'!A89</f>
        <v>7498632000</v>
      </c>
      <c r="F11" s="47">
        <f>+'7801'!B89</f>
        <v>0</v>
      </c>
      <c r="G11" s="47"/>
      <c r="H11" s="47">
        <f>+'7801'!D89</f>
        <v>7498632000</v>
      </c>
      <c r="I11" s="47">
        <f>+'7801'!E89</f>
        <v>104384329</v>
      </c>
      <c r="J11" s="45">
        <f>+'7801'!F89</f>
        <v>1.3920449623344631E-2</v>
      </c>
      <c r="K11" s="47">
        <f>+'7801'!G89</f>
        <v>48000000</v>
      </c>
      <c r="L11" s="47">
        <f>+'7801'!H89</f>
        <v>7346247671</v>
      </c>
      <c r="M11" s="47">
        <f>+'7801'!I89</f>
        <v>0</v>
      </c>
      <c r="N11" s="45">
        <f>+'7801'!J89</f>
        <v>0</v>
      </c>
      <c r="O11" s="47">
        <f>+'7801'!K89</f>
        <v>104384329</v>
      </c>
    </row>
    <row r="12" spans="1:16" ht="38.25" customHeight="1" x14ac:dyDescent="0.2">
      <c r="B12" s="51"/>
      <c r="C12" s="52"/>
      <c r="D12" s="48" t="s">
        <v>36</v>
      </c>
      <c r="E12" s="44">
        <f>SUM(E4:E11)</f>
        <v>79411989000</v>
      </c>
      <c r="F12" s="44">
        <f>SUM(F4:F11)</f>
        <v>0</v>
      </c>
      <c r="G12" s="44">
        <f>+G5+G4</f>
        <v>0</v>
      </c>
      <c r="H12" s="44">
        <f>SUM(H5:H11)</f>
        <v>79411989000</v>
      </c>
      <c r="I12" s="44">
        <f>+I4</f>
        <v>4455938032</v>
      </c>
      <c r="J12" s="45"/>
      <c r="K12" s="44">
        <f>SUM(K4:K11)</f>
        <v>1824881076</v>
      </c>
      <c r="L12" s="44">
        <f>SUM(L5:L11)</f>
        <v>73131169892</v>
      </c>
      <c r="M12" s="44">
        <f>SUM(M5:M11)</f>
        <v>2240826965</v>
      </c>
      <c r="N12" s="45">
        <f>+M12/H12</f>
        <v>2.8217741341297974E-2</v>
      </c>
      <c r="O12" s="67">
        <f>SUM(O5:O11)</f>
        <v>2215111067</v>
      </c>
    </row>
    <row r="13" spans="1:16" ht="27" customHeight="1" x14ac:dyDescent="0.2">
      <c r="B13" s="55"/>
      <c r="C13" s="56"/>
      <c r="D13" s="57"/>
      <c r="E13" s="58"/>
      <c r="F13" s="58"/>
      <c r="G13" s="58"/>
      <c r="H13" s="58"/>
      <c r="I13" s="58"/>
      <c r="J13" s="59"/>
      <c r="K13" s="58"/>
      <c r="L13" s="58"/>
      <c r="M13" s="58"/>
      <c r="N13" s="59"/>
      <c r="O13" s="58"/>
    </row>
    <row r="14" spans="1:16" ht="27" customHeight="1" x14ac:dyDescent="0.2">
      <c r="C14" s="53"/>
      <c r="D14" s="82"/>
      <c r="E14" s="54"/>
      <c r="F14" s="54"/>
      <c r="G14" s="54"/>
      <c r="H14" s="54"/>
      <c r="I14" s="54"/>
      <c r="J14" s="54"/>
      <c r="K14" s="54"/>
      <c r="L14" s="54"/>
      <c r="M14" s="54"/>
      <c r="N14" s="54"/>
      <c r="O14" s="54"/>
      <c r="P14" s="83"/>
    </row>
    <row r="15" spans="1:16" ht="27" customHeight="1" x14ac:dyDescent="0.2">
      <c r="C15" s="53"/>
      <c r="D15" s="36"/>
      <c r="E15" s="54"/>
      <c r="F15" s="54"/>
      <c r="G15" s="54"/>
      <c r="H15" s="54"/>
      <c r="I15" s="54"/>
      <c r="J15" s="54"/>
      <c r="K15" s="54"/>
      <c r="L15" s="54"/>
      <c r="M15" s="54"/>
      <c r="N15" s="54"/>
      <c r="O15" s="54"/>
    </row>
    <row r="16" spans="1:16" ht="23.1" customHeight="1" x14ac:dyDescent="0.2">
      <c r="F16" s="61"/>
      <c r="H16" s="61"/>
      <c r="I16" s="62"/>
      <c r="M16" s="61"/>
    </row>
    <row r="17" spans="5:15" ht="23.1" customHeight="1" x14ac:dyDescent="0.2">
      <c r="E17" s="61"/>
      <c r="F17" s="61"/>
      <c r="G17" s="61"/>
      <c r="H17" s="61"/>
      <c r="I17" s="61"/>
      <c r="J17" s="61"/>
      <c r="K17" s="61"/>
      <c r="L17" s="61"/>
      <c r="M17" s="61"/>
      <c r="N17" s="61"/>
      <c r="O17" s="61"/>
    </row>
    <row r="18" spans="5:15" ht="23.1" customHeight="1" x14ac:dyDescent="0.2">
      <c r="E18" s="61"/>
      <c r="F18" s="61"/>
      <c r="G18" s="61"/>
      <c r="H18" s="61"/>
      <c r="I18" s="61"/>
      <c r="J18" s="61"/>
      <c r="K18" s="61"/>
      <c r="L18" s="61"/>
      <c r="M18" s="61"/>
      <c r="N18" s="61"/>
      <c r="O18" s="61"/>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9" t="s">
        <v>42</v>
      </c>
    </row>
    <row r="3" spans="1:166" x14ac:dyDescent="0.2">
      <c r="C3" s="119" t="s">
        <v>91</v>
      </c>
    </row>
    <row r="4" spans="1:166" ht="13.5" thickBot="1" x14ac:dyDescent="0.25"/>
    <row r="5" spans="1:166" ht="25.5" x14ac:dyDescent="0.25">
      <c r="A5" s="307" t="s">
        <v>5</v>
      </c>
      <c r="B5" s="102" t="s">
        <v>13</v>
      </c>
      <c r="C5" s="103" t="s">
        <v>20</v>
      </c>
      <c r="D5" s="104" t="s">
        <v>20</v>
      </c>
      <c r="E5" s="309" t="s">
        <v>15</v>
      </c>
      <c r="F5" s="310"/>
      <c r="G5" s="310"/>
      <c r="H5" s="311"/>
      <c r="I5" s="312" t="s">
        <v>7</v>
      </c>
      <c r="J5" s="312" t="s">
        <v>6</v>
      </c>
      <c r="K5" s="105" t="s">
        <v>0</v>
      </c>
    </row>
    <row r="6" spans="1:166" ht="15" x14ac:dyDescent="0.25">
      <c r="A6" s="308"/>
      <c r="B6" s="34" t="s">
        <v>14</v>
      </c>
      <c r="C6" s="34" t="s">
        <v>11</v>
      </c>
      <c r="D6" s="34" t="s">
        <v>10</v>
      </c>
      <c r="E6" s="299" t="s">
        <v>2</v>
      </c>
      <c r="F6" s="301"/>
      <c r="G6" s="299" t="s">
        <v>8</v>
      </c>
      <c r="H6" s="301"/>
      <c r="I6" s="285"/>
      <c r="J6" s="285"/>
      <c r="K6" s="106" t="s">
        <v>1</v>
      </c>
    </row>
    <row r="7" spans="1:166" s="3" customFormat="1" ht="15" x14ac:dyDescent="0.25">
      <c r="A7" s="107">
        <v>43982</v>
      </c>
      <c r="B7" s="101">
        <v>587</v>
      </c>
      <c r="C7" s="14">
        <v>840</v>
      </c>
      <c r="D7" s="26">
        <v>867</v>
      </c>
      <c r="E7" s="7" t="s">
        <v>62</v>
      </c>
      <c r="F7" s="27"/>
      <c r="G7" s="81" t="s">
        <v>46</v>
      </c>
      <c r="H7" s="28"/>
      <c r="I7" s="24">
        <v>45500000</v>
      </c>
      <c r="J7" s="24">
        <v>6500000</v>
      </c>
      <c r="K7" s="108">
        <f t="shared" ref="K7:K9" si="0">+I7-J7</f>
        <v>39000000</v>
      </c>
    </row>
    <row r="8" spans="1:166" s="3" customFormat="1" ht="15" x14ac:dyDescent="0.25">
      <c r="A8" s="107">
        <v>43982</v>
      </c>
      <c r="B8" s="101">
        <v>586</v>
      </c>
      <c r="C8" s="14">
        <v>842</v>
      </c>
      <c r="D8" s="26">
        <v>870</v>
      </c>
      <c r="E8" s="7" t="s">
        <v>63</v>
      </c>
      <c r="F8" s="27"/>
      <c r="G8" s="81" t="s">
        <v>47</v>
      </c>
      <c r="H8" s="28"/>
      <c r="I8" s="24">
        <v>35000000</v>
      </c>
      <c r="J8" s="24">
        <v>4833333</v>
      </c>
      <c r="K8" s="108">
        <f t="shared" si="0"/>
        <v>30166667</v>
      </c>
    </row>
    <row r="9" spans="1:166" s="3" customFormat="1" ht="15" x14ac:dyDescent="0.25">
      <c r="A9" s="107">
        <v>43982</v>
      </c>
      <c r="B9" s="101">
        <v>560</v>
      </c>
      <c r="C9" s="14">
        <v>852</v>
      </c>
      <c r="D9" s="26">
        <v>872</v>
      </c>
      <c r="E9" s="7" t="s">
        <v>64</v>
      </c>
      <c r="F9" s="27"/>
      <c r="G9" s="81" t="s">
        <v>48</v>
      </c>
      <c r="H9" s="28"/>
      <c r="I9" s="24">
        <v>42000000</v>
      </c>
      <c r="J9" s="24">
        <v>5800000</v>
      </c>
      <c r="K9" s="108">
        <f t="shared" si="0"/>
        <v>36200000</v>
      </c>
    </row>
    <row r="10" spans="1:166" s="3" customFormat="1" ht="15" x14ac:dyDescent="0.25">
      <c r="A10" s="107">
        <v>43982</v>
      </c>
      <c r="B10" s="101">
        <v>561</v>
      </c>
      <c r="C10" s="14">
        <v>843</v>
      </c>
      <c r="D10" s="26">
        <v>877</v>
      </c>
      <c r="E10" s="7" t="s">
        <v>65</v>
      </c>
      <c r="F10" s="27"/>
      <c r="G10" s="81" t="s">
        <v>49</v>
      </c>
      <c r="H10" s="28"/>
      <c r="I10" s="24">
        <v>42000000</v>
      </c>
      <c r="J10" s="24">
        <v>6000000</v>
      </c>
      <c r="K10" s="108">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7">
        <v>43982</v>
      </c>
      <c r="B11" s="101">
        <v>602</v>
      </c>
      <c r="C11" s="14">
        <v>874</v>
      </c>
      <c r="D11" s="26">
        <v>878</v>
      </c>
      <c r="E11" s="7" t="s">
        <v>66</v>
      </c>
      <c r="F11" s="27"/>
      <c r="G11" s="81" t="s">
        <v>50</v>
      </c>
      <c r="H11" s="28"/>
      <c r="I11" s="24">
        <v>16800000</v>
      </c>
      <c r="J11" s="24">
        <v>3920000</v>
      </c>
      <c r="K11" s="108">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7">
        <v>43982</v>
      </c>
      <c r="B12" s="101">
        <v>606</v>
      </c>
      <c r="C12" s="14">
        <v>857</v>
      </c>
      <c r="D12" s="89">
        <v>887</v>
      </c>
      <c r="E12" s="86" t="s">
        <v>64</v>
      </c>
      <c r="F12" s="27"/>
      <c r="G12" s="90" t="s">
        <v>51</v>
      </c>
      <c r="H12" s="28"/>
      <c r="I12" s="24">
        <v>42000000</v>
      </c>
      <c r="J12" s="24">
        <v>5800000</v>
      </c>
      <c r="K12" s="108">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7">
        <v>43982</v>
      </c>
      <c r="B13" s="101">
        <v>604</v>
      </c>
      <c r="C13" s="14">
        <v>855</v>
      </c>
      <c r="D13" s="89">
        <v>893</v>
      </c>
      <c r="E13" s="86" t="s">
        <v>64</v>
      </c>
      <c r="F13" s="27"/>
      <c r="G13" s="90" t="s">
        <v>52</v>
      </c>
      <c r="H13" s="28"/>
      <c r="I13" s="24">
        <v>42000000</v>
      </c>
      <c r="J13" s="24">
        <v>5800000</v>
      </c>
      <c r="K13" s="108">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7">
        <v>43982</v>
      </c>
      <c r="B14" s="101">
        <v>601</v>
      </c>
      <c r="C14" s="14">
        <v>870</v>
      </c>
      <c r="D14" s="89">
        <v>904</v>
      </c>
      <c r="E14" s="86" t="s">
        <v>67</v>
      </c>
      <c r="F14" s="27"/>
      <c r="G14" s="90" t="s">
        <v>53</v>
      </c>
      <c r="H14" s="28"/>
      <c r="I14" s="24">
        <v>66500000</v>
      </c>
      <c r="J14" s="24">
        <v>9500000</v>
      </c>
      <c r="K14" s="108">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7">
        <v>43982</v>
      </c>
      <c r="B15" s="101">
        <v>584</v>
      </c>
      <c r="C15" s="14">
        <v>854</v>
      </c>
      <c r="D15" s="89">
        <v>905</v>
      </c>
      <c r="E15" s="86" t="s">
        <v>64</v>
      </c>
      <c r="F15" s="27"/>
      <c r="G15" s="90" t="s">
        <v>54</v>
      </c>
      <c r="H15" s="28"/>
      <c r="I15" s="24">
        <v>24000000</v>
      </c>
      <c r="J15" s="24">
        <v>5600000</v>
      </c>
      <c r="K15" s="108">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7">
        <v>43982</v>
      </c>
      <c r="B16" s="101">
        <v>607</v>
      </c>
      <c r="C16" s="14">
        <v>873</v>
      </c>
      <c r="D16" s="89">
        <v>912</v>
      </c>
      <c r="E16" s="86" t="s">
        <v>65</v>
      </c>
      <c r="F16" s="27"/>
      <c r="G16" s="90" t="s">
        <v>55</v>
      </c>
      <c r="H16" s="28"/>
      <c r="I16" s="24">
        <v>24000000</v>
      </c>
      <c r="J16" s="24">
        <v>5200000</v>
      </c>
      <c r="K16" s="108">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7">
        <v>43982</v>
      </c>
      <c r="B17" s="101">
        <v>623</v>
      </c>
      <c r="C17" s="14">
        <v>884</v>
      </c>
      <c r="D17" s="89">
        <v>913</v>
      </c>
      <c r="E17" s="86" t="s">
        <v>65</v>
      </c>
      <c r="F17" s="27"/>
      <c r="G17" s="90" t="s">
        <v>56</v>
      </c>
      <c r="H17" s="28"/>
      <c r="I17" s="24">
        <v>42000000</v>
      </c>
      <c r="J17" s="24">
        <v>5800000</v>
      </c>
      <c r="K17" s="108">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7">
        <v>43982</v>
      </c>
      <c r="B18" s="101">
        <v>620</v>
      </c>
      <c r="C18" s="14">
        <v>879</v>
      </c>
      <c r="D18" s="89">
        <v>915</v>
      </c>
      <c r="E18" s="86" t="s">
        <v>68</v>
      </c>
      <c r="F18" s="27"/>
      <c r="G18" s="90" t="s">
        <v>57</v>
      </c>
      <c r="H18" s="28"/>
      <c r="I18" s="24">
        <v>26600000</v>
      </c>
      <c r="J18" s="24">
        <v>3673333</v>
      </c>
      <c r="K18" s="108">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7">
        <v>43982</v>
      </c>
      <c r="B19" s="101">
        <v>627</v>
      </c>
      <c r="C19" s="14">
        <v>885</v>
      </c>
      <c r="D19" s="89">
        <v>917</v>
      </c>
      <c r="E19" s="86" t="s">
        <v>65</v>
      </c>
      <c r="F19" s="27"/>
      <c r="G19" s="90" t="s">
        <v>58</v>
      </c>
      <c r="H19" s="28"/>
      <c r="I19" s="24">
        <v>24000000</v>
      </c>
      <c r="J19" s="24">
        <v>5600000</v>
      </c>
      <c r="K19" s="108">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7">
        <v>43982</v>
      </c>
      <c r="B20" s="101">
        <v>625</v>
      </c>
      <c r="C20" s="14">
        <v>882</v>
      </c>
      <c r="D20" s="89">
        <v>919</v>
      </c>
      <c r="E20" s="86" t="s">
        <v>69</v>
      </c>
      <c r="F20" s="27"/>
      <c r="G20" s="90" t="s">
        <v>59</v>
      </c>
      <c r="H20" s="28"/>
      <c r="I20" s="24">
        <v>56000000</v>
      </c>
      <c r="J20" s="24">
        <v>7733333</v>
      </c>
      <c r="K20" s="108">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7">
        <v>43982</v>
      </c>
      <c r="B21" s="101">
        <v>626</v>
      </c>
      <c r="C21" s="14">
        <v>883</v>
      </c>
      <c r="D21" s="89">
        <v>920</v>
      </c>
      <c r="E21" s="86" t="s">
        <v>65</v>
      </c>
      <c r="F21" s="27"/>
      <c r="G21" s="90" t="s">
        <v>60</v>
      </c>
      <c r="H21" s="28"/>
      <c r="I21" s="24">
        <v>42000000</v>
      </c>
      <c r="J21" s="24">
        <v>0</v>
      </c>
      <c r="K21" s="108">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9">
        <v>43982</v>
      </c>
      <c r="B22" s="110">
        <v>605</v>
      </c>
      <c r="C22" s="111">
        <v>872</v>
      </c>
      <c r="D22" s="112">
        <v>925</v>
      </c>
      <c r="E22" s="113" t="s">
        <v>69</v>
      </c>
      <c r="F22" s="114"/>
      <c r="G22" s="118" t="s">
        <v>61</v>
      </c>
      <c r="H22" s="115"/>
      <c r="I22" s="116">
        <v>32000000</v>
      </c>
      <c r="J22" s="116">
        <v>7733333</v>
      </c>
      <c r="K22" s="117">
        <f t="shared" si="1"/>
        <v>24266667</v>
      </c>
      <c r="M22" s="63"/>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20"/>
      <c r="B23" s="121"/>
      <c r="C23" s="121"/>
      <c r="D23" s="121"/>
      <c r="E23" s="306" t="s">
        <v>90</v>
      </c>
      <c r="F23" s="306"/>
      <c r="G23" s="306"/>
      <c r="H23" s="306"/>
      <c r="I23" s="122">
        <f>SUM(I7:I22)</f>
        <v>602400000</v>
      </c>
      <c r="J23" s="122">
        <f>SUM(J7:J22)</f>
        <v>89493332</v>
      </c>
      <c r="K23" s="123">
        <f>SUM(K7:K22)</f>
        <v>512906668</v>
      </c>
    </row>
    <row r="28" spans="1:166" s="3" customFormat="1" ht="15" x14ac:dyDescent="0.25">
      <c r="A28" s="87">
        <v>44138</v>
      </c>
      <c r="B28" s="158" t="s">
        <v>97</v>
      </c>
      <c r="C28" s="156" t="s">
        <v>114</v>
      </c>
      <c r="D28" s="157" t="s">
        <v>115</v>
      </c>
      <c r="E28" s="125" t="s">
        <v>139</v>
      </c>
      <c r="F28" s="159"/>
      <c r="G28" s="97" t="s">
        <v>93</v>
      </c>
      <c r="H28" s="28"/>
      <c r="I28" s="24">
        <v>7333333</v>
      </c>
      <c r="J28" s="24">
        <v>0</v>
      </c>
      <c r="K28" s="24">
        <f t="shared" ref="K28:K39" si="2">+I28-J28</f>
        <v>7333333</v>
      </c>
    </row>
    <row r="29" spans="1:166" s="3" customFormat="1" ht="15" x14ac:dyDescent="0.25">
      <c r="A29" s="87">
        <v>44138</v>
      </c>
      <c r="B29" s="88" t="s">
        <v>98</v>
      </c>
      <c r="C29" s="14" t="s">
        <v>105</v>
      </c>
      <c r="D29" s="148" t="s">
        <v>116</v>
      </c>
      <c r="E29" s="128" t="s">
        <v>43</v>
      </c>
      <c r="F29" s="160"/>
      <c r="G29" s="98" t="s">
        <v>94</v>
      </c>
      <c r="H29" s="28"/>
      <c r="I29" s="24">
        <v>15400000</v>
      </c>
      <c r="J29" s="24">
        <v>0</v>
      </c>
      <c r="K29" s="24">
        <f t="shared" si="2"/>
        <v>15400000</v>
      </c>
    </row>
    <row r="30" spans="1:166" s="3" customFormat="1" ht="15" x14ac:dyDescent="0.25">
      <c r="A30" s="87">
        <v>44138</v>
      </c>
      <c r="B30" s="88" t="s">
        <v>117</v>
      </c>
      <c r="C30" s="14" t="s">
        <v>118</v>
      </c>
      <c r="D30" s="148" t="s">
        <v>119</v>
      </c>
      <c r="E30" s="128" t="s">
        <v>140</v>
      </c>
      <c r="F30" s="160"/>
      <c r="G30" s="98" t="s">
        <v>108</v>
      </c>
      <c r="H30" s="28"/>
      <c r="I30" s="24">
        <v>17466667</v>
      </c>
      <c r="J30" s="24">
        <v>8000000</v>
      </c>
      <c r="K30" s="24">
        <f t="shared" si="2"/>
        <v>9466667</v>
      </c>
    </row>
    <row r="31" spans="1:166" s="3" customFormat="1" ht="15" x14ac:dyDescent="0.25">
      <c r="A31" s="87">
        <v>44139</v>
      </c>
      <c r="B31" s="88" t="s">
        <v>120</v>
      </c>
      <c r="C31" s="14" t="s">
        <v>121</v>
      </c>
      <c r="D31" s="148" t="s">
        <v>122</v>
      </c>
      <c r="E31" s="128" t="s">
        <v>141</v>
      </c>
      <c r="F31" s="160"/>
      <c r="G31" s="98" t="s">
        <v>109</v>
      </c>
      <c r="H31" s="28"/>
      <c r="I31" s="24">
        <v>14413332</v>
      </c>
      <c r="J31" s="24">
        <v>0</v>
      </c>
      <c r="K31" s="24">
        <f t="shared" si="2"/>
        <v>14413332</v>
      </c>
    </row>
    <row r="32" spans="1:166" s="3" customFormat="1" ht="15" x14ac:dyDescent="0.25">
      <c r="A32" s="87">
        <v>44139</v>
      </c>
      <c r="B32" s="88" t="s">
        <v>107</v>
      </c>
      <c r="C32" s="14" t="s">
        <v>106</v>
      </c>
      <c r="D32" s="148" t="s">
        <v>123</v>
      </c>
      <c r="E32" s="128" t="s">
        <v>142</v>
      </c>
      <c r="F32" s="160"/>
      <c r="G32" s="98" t="s">
        <v>110</v>
      </c>
      <c r="H32" s="28"/>
      <c r="I32" s="24">
        <v>21466666</v>
      </c>
      <c r="J32" s="24">
        <v>11200000</v>
      </c>
      <c r="K32" s="24">
        <f t="shared" si="2"/>
        <v>10266666</v>
      </c>
    </row>
    <row r="33" spans="1:15" s="3" customFormat="1" ht="15" x14ac:dyDescent="0.25">
      <c r="A33" s="87">
        <v>44139</v>
      </c>
      <c r="B33" s="88" t="s">
        <v>99</v>
      </c>
      <c r="C33" s="14" t="s">
        <v>124</v>
      </c>
      <c r="D33" s="148" t="s">
        <v>125</v>
      </c>
      <c r="E33" s="128" t="s">
        <v>44</v>
      </c>
      <c r="F33" s="160"/>
      <c r="G33" s="98" t="s">
        <v>95</v>
      </c>
      <c r="H33" s="28"/>
      <c r="I33" s="24">
        <v>27336533</v>
      </c>
      <c r="J33" s="24">
        <v>0</v>
      </c>
      <c r="K33" s="24">
        <f t="shared" si="2"/>
        <v>27336533</v>
      </c>
    </row>
    <row r="34" spans="1:15" s="3" customFormat="1" ht="15" x14ac:dyDescent="0.25">
      <c r="A34" s="87">
        <v>44139</v>
      </c>
      <c r="B34" s="88" t="s">
        <v>104</v>
      </c>
      <c r="C34" s="14" t="s">
        <v>126</v>
      </c>
      <c r="D34" s="148" t="s">
        <v>127</v>
      </c>
      <c r="E34" s="128" t="s">
        <v>143</v>
      </c>
      <c r="F34" s="160"/>
      <c r="G34" s="98" t="s">
        <v>102</v>
      </c>
      <c r="H34" s="28"/>
      <c r="I34" s="24">
        <v>10500000</v>
      </c>
      <c r="J34" s="24">
        <v>4200000</v>
      </c>
      <c r="K34" s="24">
        <f t="shared" si="2"/>
        <v>6300000</v>
      </c>
    </row>
    <row r="35" spans="1:15" s="3" customFormat="1" ht="15" x14ac:dyDescent="0.25">
      <c r="A35" s="87">
        <v>44139</v>
      </c>
      <c r="B35" s="88" t="s">
        <v>128</v>
      </c>
      <c r="C35" s="14" t="s">
        <v>129</v>
      </c>
      <c r="D35" s="148" t="s">
        <v>130</v>
      </c>
      <c r="E35" s="128" t="s">
        <v>103</v>
      </c>
      <c r="F35" s="160"/>
      <c r="G35" s="98" t="s">
        <v>111</v>
      </c>
      <c r="H35" s="28"/>
      <c r="I35" s="24">
        <v>18643333</v>
      </c>
      <c r="J35" s="24">
        <v>4700000</v>
      </c>
      <c r="K35" s="24">
        <f t="shared" si="2"/>
        <v>13943333</v>
      </c>
    </row>
    <row r="36" spans="1:15" s="3" customFormat="1" ht="15" x14ac:dyDescent="0.25">
      <c r="A36" s="87">
        <v>44139</v>
      </c>
      <c r="B36" s="88" t="s">
        <v>100</v>
      </c>
      <c r="C36" s="14" t="s">
        <v>131</v>
      </c>
      <c r="D36" s="148" t="s">
        <v>132</v>
      </c>
      <c r="E36" s="128" t="s">
        <v>142</v>
      </c>
      <c r="F36" s="160"/>
      <c r="G36" s="98" t="s">
        <v>96</v>
      </c>
      <c r="H36" s="28"/>
      <c r="I36" s="24">
        <v>15300000</v>
      </c>
      <c r="J36" s="24">
        <v>5400000</v>
      </c>
      <c r="K36" s="24">
        <f t="shared" si="2"/>
        <v>9900000</v>
      </c>
    </row>
    <row r="37" spans="1:15" s="3" customFormat="1" ht="15" x14ac:dyDescent="0.25">
      <c r="A37" s="87">
        <v>44139</v>
      </c>
      <c r="B37" s="88" t="s">
        <v>133</v>
      </c>
      <c r="C37" s="14" t="s">
        <v>134</v>
      </c>
      <c r="D37" s="148" t="s">
        <v>135</v>
      </c>
      <c r="E37" s="128" t="s">
        <v>144</v>
      </c>
      <c r="F37" s="160"/>
      <c r="G37" s="98" t="s">
        <v>112</v>
      </c>
      <c r="H37" s="28"/>
      <c r="I37" s="24">
        <v>3066667</v>
      </c>
      <c r="J37" s="24">
        <v>3066667</v>
      </c>
      <c r="K37" s="24">
        <f t="shared" si="2"/>
        <v>0</v>
      </c>
    </row>
    <row r="38" spans="1:15" s="3" customFormat="1" ht="15" x14ac:dyDescent="0.25">
      <c r="A38" s="87">
        <v>44139</v>
      </c>
      <c r="B38" s="88" t="s">
        <v>133</v>
      </c>
      <c r="C38" s="14" t="s">
        <v>134</v>
      </c>
      <c r="D38" s="148" t="s">
        <v>136</v>
      </c>
      <c r="E38" s="128" t="s">
        <v>144</v>
      </c>
      <c r="F38" s="160"/>
      <c r="G38" s="98" t="s">
        <v>113</v>
      </c>
      <c r="H38" s="28"/>
      <c r="I38" s="24">
        <v>20533333</v>
      </c>
      <c r="J38" s="24">
        <v>4800000</v>
      </c>
      <c r="K38" s="24">
        <f t="shared" si="2"/>
        <v>15733333</v>
      </c>
    </row>
    <row r="39" spans="1:15" s="3" customFormat="1" ht="15" x14ac:dyDescent="0.25">
      <c r="A39" s="87">
        <v>44148</v>
      </c>
      <c r="B39" s="88" t="s">
        <v>92</v>
      </c>
      <c r="C39" s="14" t="s">
        <v>137</v>
      </c>
      <c r="D39" s="148" t="s">
        <v>138</v>
      </c>
      <c r="E39" s="128" t="s">
        <v>45</v>
      </c>
      <c r="F39" s="160"/>
      <c r="G39" s="98" t="s">
        <v>101</v>
      </c>
      <c r="H39" s="28"/>
      <c r="I39" s="24">
        <v>4200000</v>
      </c>
      <c r="J39" s="24">
        <v>4200000</v>
      </c>
      <c r="K39" s="24">
        <f t="shared" si="2"/>
        <v>0</v>
      </c>
      <c r="O39" s="63"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2024-02-15T14:20:10Z</dcterms:modified>
</cp:coreProperties>
</file>