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3" documentId="13_ncr:1_{ACBF862F-3B74-4412-9689-4C1E8B951FE6}" xr6:coauthVersionLast="47" xr6:coauthVersionMax="47" xr10:uidLastSave="{45A06D24-9C2A-444C-BAB3-EB47032F5A1B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X36" i="1"/>
  <c r="AR35" i="1"/>
  <c r="AP35" i="1"/>
  <c r="X35" i="1"/>
  <c r="AP34" i="1"/>
  <c r="AR34" i="1" s="1"/>
  <c r="AK34" i="1"/>
  <c r="AM34" i="1" s="1"/>
  <c r="AJ34" i="1"/>
  <c r="AC34" i="1"/>
  <c r="AA34" i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X38" i="1"/>
  <c r="AR29" i="1"/>
  <c r="AR38" i="1" s="1"/>
  <c r="AH29" i="1"/>
  <c r="AH38" i="1" s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<sst xmlns="http://schemas.openxmlformats.org/spreadsheetml/2006/main" count="464" uniqueCount="214">
  <si>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CIUDAD BOLÍVAR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</si>
  <si>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</si>
  <si>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</si>
  <si>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</si>
  <si>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</si>
  <si>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</si>
  <si>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</si>
  <si>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</si>
  <si>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</si>
  <si>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</si>
  <si>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</si>
  <si>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</si>
  <si>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</si>
  <si>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</si>
  <si>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</si>
  <si>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</si>
  <si>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</si>
  <si>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</si>
  <si>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</si>
  <si>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</si>
  <si>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</si>
  <si>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</si>
  <si>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</si>
  <si>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</si>
  <si>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</si>
  <si>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</si>
  <si>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</si>
  <si>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</si>
  <si>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</si>
  <si>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</si>
  <si>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</si>
  <si>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</si>
  <si>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</si>
  <si>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</si>
  <si>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</si>
  <si>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</si>
  <si>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</si>
  <si>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</si>
  <si>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</si>
  <si>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</si>
  <si>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</si>
  <si>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</si>
  <si>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</si>
  <si>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</si>
  <si>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</si>
  <si>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Retadora (mejora)</t>
  </si>
  <si>
    <t>Avance cumplimiento metas Plan de Desarrollo Local (metas entregadas)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</si>
  <si>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</si>
  <si>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</si>
  <si>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</si>
  <si>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</si>
  <si>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</si>
  <si>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</si>
  <si>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</si>
  <si>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</si>
  <si>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</si>
  <si>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</si>
  <si>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</si>
  <si>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</si>
  <si>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</si>
  <si>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</si>
  <si>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</si>
  <si>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</si>
  <si>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</si>
  <si>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</si>
  <si>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</si>
  <si>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</si>
  <si>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</si>
  <si>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</si>
  <si>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</si>
  <si>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</si>
  <si>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</si>
  <si>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</si>
  <si>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</si>
  <si>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</si>
  <si>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</si>
  <si>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</si>
  <si>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</si>
  <si>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</si>
  <si>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</si>
  <si>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</si>
  <si>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</si>
  <si>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</si>
  <si>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</si>
  <si>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</si>
  <si>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</si>
  <si>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</si>
  <si>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</si>
  <si>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</si>
  <si>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</si>
  <si>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(Numero Proyectos de inversión registrados en SIPSE Local / Numero de Proyectos de inversión aprobados en SEGPLAN)*100%</t>
  </si>
  <si>
    <t>Inspección, Vigilancia y Control</t>
  </si>
  <si>
    <t>10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</si>
  <si>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</si>
  <si>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</si>
  <si>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</si>
  <si>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</si>
  <si>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</si>
  <si>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</si>
  <si>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</si>
  <si>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</si>
  <si>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</si>
  <si>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3.240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</si>
  <si>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</si>
  <si>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</si>
  <si>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</si>
  <si>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</si>
  <si>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</si>
  <si>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209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</si>
  <si>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</si>
  <si>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</si>
  <si>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</si>
  <si>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</si>
  <si>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</si>
  <si>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</si>
  <si>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</si>
  <si>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</si>
  <si>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</si>
  <si>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</si>
  <si>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74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</si>
  <si>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</si>
  <si>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</si>
  <si>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</si>
  <si>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</si>
  <si>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</si>
  <si>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</si>
  <si>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225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</si>
  <si>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</si>
  <si>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</si>
  <si>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</si>
  <si>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</si>
  <si>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</si>
  <si>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</si>
  <si>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</si>
  <si>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</si>
  <si>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</si>
  <si>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</si>
  <si>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</si>
  <si>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Girar mínimo el 60% del presupuesto comprometido constituido como obligaciones por pagar de la vigencia 2022 y anteriores</t>
  </si>
  <si>
    <t>Girar mínimo el 50% del presupuesto total  disponible de inversión directa de la vigencia</t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</si>
  <si>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</si>
  <si>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</si>
  <si>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</si>
  <si>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</si>
  <si>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r>
      <t xml:space="preserve">Girar mínimo el </t>
    </r>
    <r>
      <rPr>
        <sz val="11"/>
        <rFont val="Calibri Light"/>
        <family val="2"/>
        <scheme val="major"/>
      </rPr>
      <t>63</t>
    </r>
    <r>
      <rPr>
        <sz val="11"/>
        <color theme="1"/>
        <rFont val="Calibri Light"/>
        <family val="2"/>
        <scheme val="major"/>
      </rPr>
      <t>% del presupuesto comprometido constituido como obligaciones por pagar de la vigencia 2023</t>
    </r>
  </si>
  <si>
    <r>
      <t xml:space="preserve">Realizar </t>
    </r>
    <r>
      <rPr>
        <sz val="11"/>
        <rFont val="Calibri Light"/>
        <family val="2"/>
        <scheme val="major"/>
      </rPr>
      <t>9.720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</si>
  <si>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Terminar </t>
    </r>
    <r>
      <rPr>
        <sz val="11"/>
        <rFont val="Calibri Light"/>
        <family val="2"/>
        <scheme val="major"/>
      </rPr>
      <t>140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</si>
  <si>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r>
      <t xml:space="preserve">Realizar </t>
    </r>
    <r>
      <rPr>
        <sz val="11"/>
        <rFont val="Calibri Light"/>
        <family val="2"/>
        <scheme val="major"/>
      </rPr>
      <t>50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actividad ambiental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</si>
  <si>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</si>
  <si>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</si>
  <si>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</si>
  <si>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</si>
  <si>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</si>
  <si>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</si>
  <si>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</si>
  <si>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</si>
  <si>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</si>
  <si>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</si>
  <si>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</si>
  <si>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</si>
  <si>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</si>
  <si>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</si>
  <si>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</si>
  <si>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</si>
  <si>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</si>
  <si>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</si>
  <si>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</si>
  <si>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</si>
  <si>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</si>
  <si>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</si>
  <si>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</si>
  <si>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</si>
  <si>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</si>
  <si>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</si>
  <si>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</si>
  <si>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</si>
  <si>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</si>
  <si>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</si>
  <si>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</si>
  <si>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</si>
  <si>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</si>
  <si>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</si>
  <si>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</si>
  <si>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</si>
  <si>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</si>
  <si>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</si>
  <si>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</si>
  <si>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</si>
  <si>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</si>
  <si>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</si>
  <si>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</si>
  <si>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</si>
  <si>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</si>
  <si>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</si>
  <si>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</si>
  <si>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</si>
  <si>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</si>
  <si>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</si>
  <si>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</si>
  <si>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</si>
  <si>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</si>
  <si>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</si>
  <si>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</si>
  <si>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</si>
  <si>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</si>
  <si>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</si>
  <si>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</si>
  <si>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</si>
  <si>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</si>
  <si>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</si>
  <si>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</si>
  <si>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</si>
  <si>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</si>
  <si>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14580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</si>
</sst>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 x14ac:dyDescent="0.25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107" t="s">
        <v>3</v>
      </c>
      <c r="G4" s="108"/>
      <c r="H4" s="108"/>
      <c r="I4" s="108"/>
      <c r="J4" s="108"/>
      <c r="K4" s="109"/>
    </row>
    <row r="5" spans="1:45" s="38" customFormat="1" ht="15" customHeight="1" x14ac:dyDescent="0.25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 x14ac:dyDescent="0.25">
      <c r="F6" s="37">
        <v>1</v>
      </c>
      <c r="G6" s="37" t="s">
        <v>212</v>
      </c>
      <c r="H6" s="110" t="s">
        <v>213</v>
      </c>
      <c r="I6" s="110"/>
      <c r="J6" s="110"/>
      <c r="K6" s="110"/>
    </row>
    <row r="7" spans="1:45" s="38" customFormat="1" x14ac:dyDescent="0.25">
      <c r="F7" s="37"/>
      <c r="G7" s="37"/>
      <c r="H7" s="110"/>
      <c r="I7" s="110"/>
      <c r="J7" s="110"/>
      <c r="K7" s="110"/>
    </row>
    <row r="8" spans="1:45" s="38" customFormat="1" x14ac:dyDescent="0.25">
      <c r="F8" s="37"/>
      <c r="G8" s="37"/>
      <c r="H8" s="110"/>
      <c r="I8" s="110"/>
      <c r="J8" s="110"/>
      <c r="K8" s="110"/>
    </row>
    <row r="9" spans="1:45" s="38" customFormat="1" x14ac:dyDescent="0.25"/>
    <row r="10" spans="1:45" ht="14.45" customHeight="1" x14ac:dyDescent="0.25">
      <c r="A10" s="100" t="s">
        <v>7</v>
      </c>
      <c r="B10" s="100"/>
      <c r="C10" s="100" t="s">
        <v>8</v>
      </c>
      <c r="D10" s="100" t="s">
        <v>9</v>
      </c>
      <c r="E10" s="100"/>
      <c r="F10" s="100"/>
      <c r="G10" s="104" t="s">
        <v>10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11</v>
      </c>
      <c r="S10" s="100"/>
      <c r="T10" s="100"/>
      <c r="U10" s="100"/>
      <c r="V10" s="70" t="s">
        <v>12</v>
      </c>
      <c r="W10" s="71"/>
      <c r="X10" s="71"/>
      <c r="Y10" s="71"/>
      <c r="Z10" s="72"/>
      <c r="AA10" s="76" t="s">
        <v>13</v>
      </c>
      <c r="AB10" s="77"/>
      <c r="AC10" s="77"/>
      <c r="AD10" s="77"/>
      <c r="AE10" s="78"/>
      <c r="AF10" s="82" t="s">
        <v>14</v>
      </c>
      <c r="AG10" s="83"/>
      <c r="AH10" s="83"/>
      <c r="AI10" s="83"/>
      <c r="AJ10" s="84"/>
      <c r="AK10" s="88" t="s">
        <v>15</v>
      </c>
      <c r="AL10" s="89"/>
      <c r="AM10" s="89"/>
      <c r="AN10" s="89"/>
      <c r="AO10" s="90"/>
      <c r="AP10" s="94" t="s">
        <v>16</v>
      </c>
      <c r="AQ10" s="95"/>
      <c r="AR10" s="95"/>
      <c r="AS10" s="96"/>
    </row>
    <row r="11" spans="1:45" ht="14.45" customHeight="1" x14ac:dyDescent="0.25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 x14ac:dyDescent="0.25">
      <c r="A12" s="2" t="s">
        <v>17</v>
      </c>
      <c r="B12" s="2" t="s">
        <v>18</v>
      </c>
      <c r="C12" s="100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0" customFormat="1" ht="60" x14ac:dyDescent="0.25">
      <c r="A13" s="22">
        <v>4</v>
      </c>
      <c r="B13" s="21" t="s">
        <v>42</v>
      </c>
      <c r="C13" s="21" t="s">
        <v>43</v>
      </c>
      <c r="D13" s="26" t="s">
        <v>44</v>
      </c>
      <c r="E13" s="21" t="s">
        <v>143</v>
      </c>
      <c r="F13" s="21" t="s">
        <v>45</v>
      </c>
      <c r="G13" s="21" t="s">
        <v>46</v>
      </c>
      <c r="H13" s="21" t="s">
        <v>148</v>
      </c>
      <c r="I13" s="32" t="s">
        <v>47</v>
      </c>
      <c r="J13" s="21" t="s">
        <v>48</v>
      </c>
      <c r="K13" s="21" t="s">
        <v>49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50</v>
      </c>
      <c r="R13" s="21" t="s">
        <v>51</v>
      </c>
      <c r="S13" s="21" t="s">
        <v>52</v>
      </c>
      <c r="T13" s="21" t="s">
        <v>53</v>
      </c>
      <c r="U13" s="21" t="s">
        <v>54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42</v>
      </c>
      <c r="C14" s="21" t="s">
        <v>55</v>
      </c>
      <c r="D14" s="26" t="s">
        <v>56</v>
      </c>
      <c r="E14" s="21" t="s">
        <v>144</v>
      </c>
      <c r="F14" s="21" t="s">
        <v>45</v>
      </c>
      <c r="G14" s="21" t="s">
        <v>57</v>
      </c>
      <c r="H14" s="21" t="s">
        <v>58</v>
      </c>
      <c r="I14" s="21" t="s">
        <v>47</v>
      </c>
      <c r="J14" s="21" t="s">
        <v>48</v>
      </c>
      <c r="K14" s="21" t="s">
        <v>49</v>
      </c>
      <c r="L14" s="33">
        <v>7.0000000000000007E-2</v>
      </c>
      <c r="M14" s="33">
        <v>0.15</v>
      </c>
      <c r="N14" s="33">
        <v>0.35</v>
      </c>
      <c r="O14" s="33">
        <v>0.63</v>
      </c>
      <c r="P14" s="33">
        <v>0.63</v>
      </c>
      <c r="Q14" s="21" t="s">
        <v>59</v>
      </c>
      <c r="R14" s="21" t="s">
        <v>60</v>
      </c>
      <c r="S14" s="21" t="s">
        <v>61</v>
      </c>
      <c r="T14" s="21" t="s">
        <v>53</v>
      </c>
      <c r="U14" s="21" t="s">
        <v>54</v>
      </c>
      <c r="V14" s="29">
        <f t="shared" si="0"/>
        <v>7.0000000000000007E-2</v>
      </c>
      <c r="W14" s="21"/>
      <c r="X14" s="21">
        <f t="shared" ref="X14:X28" si="5">IF(W14/V14&gt;100%,100%,W14/V14)</f>
        <v>0</v>
      </c>
      <c r="Y14" s="21"/>
      <c r="Z14" s="21"/>
      <c r="AA14" s="29">
        <f t="shared" si="1"/>
        <v>0.15</v>
      </c>
      <c r="AB14" s="21"/>
      <c r="AC14" s="21">
        <f t="shared" ref="AC14:AC28" si="6">IF(AB14/AA14&gt;100%,100%,AB14/AA14)</f>
        <v>0</v>
      </c>
      <c r="AD14" s="21"/>
      <c r="AE14" s="21"/>
      <c r="AF14" s="29">
        <f t="shared" si="2"/>
        <v>0.35</v>
      </c>
      <c r="AG14" s="21"/>
      <c r="AH14" s="21">
        <f t="shared" ref="AH14:AH28" si="7">IF(AG14/AF14&gt;100%,100%,AG14/AF14)</f>
        <v>0</v>
      </c>
      <c r="AI14" s="21"/>
      <c r="AJ14" s="21"/>
      <c r="AK14" s="29">
        <f t="shared" si="3"/>
        <v>0.63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0.63</v>
      </c>
      <c r="AQ14" s="21"/>
      <c r="AR14" s="21">
        <f t="shared" ref="AR14:AR28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42</v>
      </c>
      <c r="C15" s="21" t="s">
        <v>55</v>
      </c>
      <c r="D15" s="26" t="s">
        <v>62</v>
      </c>
      <c r="E15" s="21" t="s">
        <v>138</v>
      </c>
      <c r="F15" s="21" t="s">
        <v>45</v>
      </c>
      <c r="G15" s="21" t="s">
        <v>63</v>
      </c>
      <c r="H15" s="21" t="s">
        <v>64</v>
      </c>
      <c r="I15" s="21" t="s">
        <v>47</v>
      </c>
      <c r="J15" s="21" t="s">
        <v>48</v>
      </c>
      <c r="K15" s="21" t="s">
        <v>49</v>
      </c>
      <c r="L15" s="33">
        <v>0.12</v>
      </c>
      <c r="M15" s="33">
        <v>0.25</v>
      </c>
      <c r="N15" s="33">
        <v>0.43</v>
      </c>
      <c r="O15" s="33">
        <v>0.6</v>
      </c>
      <c r="P15" s="33">
        <v>0.6</v>
      </c>
      <c r="Q15" s="21" t="s">
        <v>59</v>
      </c>
      <c r="R15" s="21" t="s">
        <v>60</v>
      </c>
      <c r="S15" s="21" t="s">
        <v>61</v>
      </c>
      <c r="T15" s="21" t="s">
        <v>53</v>
      </c>
      <c r="U15" s="21" t="s">
        <v>54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</v>
      </c>
      <c r="AL15" s="21"/>
      <c r="AM15" s="21">
        <f t="shared" si="8"/>
        <v>0</v>
      </c>
      <c r="AN15" s="21"/>
      <c r="AO15" s="21"/>
      <c r="AP15" s="21">
        <f t="shared" si="4"/>
        <v>0.6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42</v>
      </c>
      <c r="C16" s="21" t="s">
        <v>55</v>
      </c>
      <c r="D16" s="26" t="s">
        <v>65</v>
      </c>
      <c r="E16" s="21" t="s">
        <v>66</v>
      </c>
      <c r="F16" s="21" t="s">
        <v>45</v>
      </c>
      <c r="G16" s="21" t="s">
        <v>67</v>
      </c>
      <c r="H16" s="21" t="s">
        <v>68</v>
      </c>
      <c r="I16" s="33" t="s">
        <v>47</v>
      </c>
      <c r="J16" s="21" t="s">
        <v>48</v>
      </c>
      <c r="K16" s="21" t="s">
        <v>49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59</v>
      </c>
      <c r="R16" s="21" t="s">
        <v>60</v>
      </c>
      <c r="S16" s="21" t="s">
        <v>61</v>
      </c>
      <c r="T16" s="21" t="s">
        <v>53</v>
      </c>
      <c r="U16" s="21" t="s">
        <v>54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42</v>
      </c>
      <c r="C17" s="21" t="s">
        <v>55</v>
      </c>
      <c r="D17" s="26" t="s">
        <v>69</v>
      </c>
      <c r="E17" s="21" t="s">
        <v>139</v>
      </c>
      <c r="F17" s="21" t="s">
        <v>45</v>
      </c>
      <c r="G17" s="21" t="s">
        <v>70</v>
      </c>
      <c r="H17" s="21" t="s">
        <v>71</v>
      </c>
      <c r="I17" s="33" t="s">
        <v>47</v>
      </c>
      <c r="J17" s="21" t="s">
        <v>48</v>
      </c>
      <c r="K17" s="21" t="s">
        <v>49</v>
      </c>
      <c r="L17" s="33">
        <v>0.1</v>
      </c>
      <c r="M17" s="33">
        <v>0.25</v>
      </c>
      <c r="N17" s="34">
        <v>0.35</v>
      </c>
      <c r="O17" s="34">
        <v>0.5</v>
      </c>
      <c r="P17" s="33">
        <v>0.5</v>
      </c>
      <c r="Q17" s="21" t="s">
        <v>59</v>
      </c>
      <c r="R17" s="21" t="s">
        <v>60</v>
      </c>
      <c r="S17" s="21" t="s">
        <v>61</v>
      </c>
      <c r="T17" s="21" t="s">
        <v>53</v>
      </c>
      <c r="U17" s="21" t="s">
        <v>54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</v>
      </c>
      <c r="AL17" s="21"/>
      <c r="AM17" s="21">
        <f t="shared" si="8"/>
        <v>0</v>
      </c>
      <c r="AN17" s="21"/>
      <c r="AO17" s="21"/>
      <c r="AP17" s="21">
        <f t="shared" si="4"/>
        <v>0.5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42</v>
      </c>
      <c r="C18" s="21" t="s">
        <v>55</v>
      </c>
      <c r="D18" s="26" t="s">
        <v>72</v>
      </c>
      <c r="E18" s="21" t="s">
        <v>73</v>
      </c>
      <c r="F18" s="21" t="s">
        <v>74</v>
      </c>
      <c r="G18" s="21" t="s">
        <v>75</v>
      </c>
      <c r="H18" s="21" t="s">
        <v>141</v>
      </c>
      <c r="I18" s="21" t="s">
        <v>47</v>
      </c>
      <c r="J18" s="21" t="s">
        <v>76</v>
      </c>
      <c r="K18" s="21" t="s">
        <v>49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59</v>
      </c>
      <c r="R18" s="21" t="s">
        <v>77</v>
      </c>
      <c r="S18" s="21" t="s">
        <v>78</v>
      </c>
      <c r="T18" s="21" t="s">
        <v>53</v>
      </c>
      <c r="U18" s="21" t="s">
        <v>54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42</v>
      </c>
      <c r="C19" s="21" t="s">
        <v>55</v>
      </c>
      <c r="D19" s="26" t="s">
        <v>79</v>
      </c>
      <c r="E19" s="21" t="s">
        <v>80</v>
      </c>
      <c r="F19" s="21" t="s">
        <v>74</v>
      </c>
      <c r="G19" s="21" t="s">
        <v>81</v>
      </c>
      <c r="H19" s="21" t="s">
        <v>142</v>
      </c>
      <c r="I19" s="21" t="s">
        <v>47</v>
      </c>
      <c r="J19" s="21" t="s">
        <v>76</v>
      </c>
      <c r="K19" s="21" t="s">
        <v>49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59</v>
      </c>
      <c r="R19" s="21" t="s">
        <v>77</v>
      </c>
      <c r="S19" s="21" t="s">
        <v>82</v>
      </c>
      <c r="T19" s="21" t="s">
        <v>53</v>
      </c>
      <c r="U19" s="21" t="s">
        <v>54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42</v>
      </c>
      <c r="C20" s="21" t="s">
        <v>55</v>
      </c>
      <c r="D20" s="26" t="s">
        <v>83</v>
      </c>
      <c r="E20" s="21" t="s">
        <v>84</v>
      </c>
      <c r="F20" s="21" t="s">
        <v>74</v>
      </c>
      <c r="G20" s="21" t="s">
        <v>85</v>
      </c>
      <c r="H20" s="21" t="s">
        <v>86</v>
      </c>
      <c r="I20" s="21" t="s">
        <v>47</v>
      </c>
      <c r="J20" s="21" t="s">
        <v>76</v>
      </c>
      <c r="K20" s="21" t="s">
        <v>49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59</v>
      </c>
      <c r="R20" s="21" t="s">
        <v>87</v>
      </c>
      <c r="S20" s="21" t="s">
        <v>82</v>
      </c>
      <c r="T20" s="21" t="s">
        <v>53</v>
      </c>
      <c r="U20" s="21" t="s">
        <v>88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42</v>
      </c>
      <c r="C21" s="21" t="s">
        <v>55</v>
      </c>
      <c r="D21" s="26" t="s">
        <v>89</v>
      </c>
      <c r="E21" s="21" t="s">
        <v>140</v>
      </c>
      <c r="F21" s="21" t="s">
        <v>74</v>
      </c>
      <c r="G21" s="21" t="s">
        <v>85</v>
      </c>
      <c r="H21" s="21" t="s">
        <v>90</v>
      </c>
      <c r="I21" s="21" t="s">
        <v>47</v>
      </c>
      <c r="J21" s="21" t="s">
        <v>48</v>
      </c>
      <c r="K21" s="21" t="s">
        <v>49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59</v>
      </c>
      <c r="R21" s="35" t="s">
        <v>87</v>
      </c>
      <c r="S21" s="35" t="s">
        <v>82</v>
      </c>
      <c r="T21" s="35" t="s">
        <v>53</v>
      </c>
      <c r="U21" s="35" t="s">
        <v>88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42</v>
      </c>
      <c r="C22" s="21" t="s">
        <v>91</v>
      </c>
      <c r="D22" s="26" t="s">
        <v>92</v>
      </c>
      <c r="E22" s="21" t="s">
        <v>145</v>
      </c>
      <c r="F22" s="21" t="s">
        <v>74</v>
      </c>
      <c r="G22" s="21" t="s">
        <v>93</v>
      </c>
      <c r="H22" s="21" t="s">
        <v>94</v>
      </c>
      <c r="I22" s="21" t="s">
        <v>47</v>
      </c>
      <c r="J22" s="21" t="s">
        <v>95</v>
      </c>
      <c r="K22" s="21" t="s">
        <v>96</v>
      </c>
      <c r="L22" s="21">
        <v>2430</v>
      </c>
      <c r="M22" s="21">
        <v>2430</v>
      </c>
      <c r="N22" s="21">
        <v>2430</v>
      </c>
      <c r="O22" s="21">
        <v>2430</v>
      </c>
      <c r="P22" s="21">
        <f t="shared" ref="P22:P28" si="10">SUM(L22:O22)</f>
        <v>9720</v>
      </c>
      <c r="Q22" s="21" t="s">
        <v>59</v>
      </c>
      <c r="R22" s="21" t="s">
        <v>97</v>
      </c>
      <c r="S22" s="21" t="s">
        <v>98</v>
      </c>
      <c r="T22" s="21" t="s">
        <v>99</v>
      </c>
      <c r="U22" s="21" t="s">
        <v>100</v>
      </c>
      <c r="V22" s="29">
        <f t="shared" si="0"/>
        <v>2430</v>
      </c>
      <c r="W22" s="21"/>
      <c r="X22" s="21">
        <f t="shared" si="5"/>
        <v>0</v>
      </c>
      <c r="Y22" s="21"/>
      <c r="Z22" s="21"/>
      <c r="AA22" s="29">
        <f t="shared" si="1"/>
        <v>2430</v>
      </c>
      <c r="AB22" s="21"/>
      <c r="AC22" s="21">
        <f t="shared" si="6"/>
        <v>0</v>
      </c>
      <c r="AD22" s="21"/>
      <c r="AE22" s="21"/>
      <c r="AF22" s="29">
        <f t="shared" si="2"/>
        <v>2430</v>
      </c>
      <c r="AG22" s="21"/>
      <c r="AH22" s="21">
        <f t="shared" si="7"/>
        <v>0</v>
      </c>
      <c r="AI22" s="21"/>
      <c r="AJ22" s="21"/>
      <c r="AK22" s="29">
        <f t="shared" si="3"/>
        <v>2430</v>
      </c>
      <c r="AL22" s="21"/>
      <c r="AM22" s="21">
        <f t="shared" si="8"/>
        <v>0</v>
      </c>
      <c r="AN22" s="21"/>
      <c r="AO22" s="21"/>
      <c r="AP22" s="21">
        <f t="shared" si="4"/>
        <v>9720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42</v>
      </c>
      <c r="C23" s="21" t="s">
        <v>91</v>
      </c>
      <c r="D23" s="26" t="s">
        <v>101</v>
      </c>
      <c r="E23" s="21" t="s">
        <v>102</v>
      </c>
      <c r="F23" s="21" t="s">
        <v>45</v>
      </c>
      <c r="G23" s="21" t="s">
        <v>103</v>
      </c>
      <c r="H23" s="21" t="s">
        <v>104</v>
      </c>
      <c r="I23" s="21" t="s">
        <v>47</v>
      </c>
      <c r="J23" s="21" t="s">
        <v>95</v>
      </c>
      <c r="K23" s="21" t="s">
        <v>105</v>
      </c>
      <c r="L23" s="41">
        <v>810</v>
      </c>
      <c r="M23" s="41">
        <v>810</v>
      </c>
      <c r="N23" s="41">
        <v>810</v>
      </c>
      <c r="O23" s="41">
        <v>810</v>
      </c>
      <c r="P23" s="21">
        <f t="shared" si="10"/>
        <v>3240</v>
      </c>
      <c r="Q23" s="21" t="s">
        <v>59</v>
      </c>
      <c r="R23" s="21" t="s">
        <v>106</v>
      </c>
      <c r="S23" s="21" t="s">
        <v>98</v>
      </c>
      <c r="T23" s="21" t="s">
        <v>99</v>
      </c>
      <c r="U23" s="21" t="s">
        <v>100</v>
      </c>
      <c r="V23" s="29">
        <f t="shared" si="0"/>
        <v>810</v>
      </c>
      <c r="W23" s="21"/>
      <c r="X23" s="21">
        <f t="shared" si="5"/>
        <v>0</v>
      </c>
      <c r="Y23" s="21"/>
      <c r="Z23" s="21"/>
      <c r="AA23" s="29">
        <f t="shared" si="1"/>
        <v>810</v>
      </c>
      <c r="AB23" s="21"/>
      <c r="AC23" s="21">
        <f t="shared" si="6"/>
        <v>0</v>
      </c>
      <c r="AD23" s="21"/>
      <c r="AE23" s="21"/>
      <c r="AF23" s="29">
        <f t="shared" si="2"/>
        <v>810</v>
      </c>
      <c r="AG23" s="21"/>
      <c r="AH23" s="21">
        <f t="shared" si="7"/>
        <v>0</v>
      </c>
      <c r="AI23" s="21"/>
      <c r="AJ23" s="21"/>
      <c r="AK23" s="29">
        <f t="shared" si="3"/>
        <v>810</v>
      </c>
      <c r="AL23" s="21"/>
      <c r="AM23" s="21">
        <f t="shared" si="8"/>
        <v>0</v>
      </c>
      <c r="AN23" s="21"/>
      <c r="AO23" s="21"/>
      <c r="AP23" s="21">
        <f t="shared" si="4"/>
        <v>3240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42</v>
      </c>
      <c r="C24" s="21" t="s">
        <v>91</v>
      </c>
      <c r="D24" s="26" t="s">
        <v>107</v>
      </c>
      <c r="E24" s="21" t="s">
        <v>108</v>
      </c>
      <c r="F24" s="21" t="s">
        <v>45</v>
      </c>
      <c r="G24" s="21" t="s">
        <v>109</v>
      </c>
      <c r="H24" s="21" t="s">
        <v>110</v>
      </c>
      <c r="I24" s="21" t="s">
        <v>47</v>
      </c>
      <c r="J24" s="21" t="s">
        <v>95</v>
      </c>
      <c r="K24" s="21" t="s">
        <v>111</v>
      </c>
      <c r="L24" s="41">
        <v>30</v>
      </c>
      <c r="M24" s="41">
        <v>51</v>
      </c>
      <c r="N24" s="41">
        <v>72</v>
      </c>
      <c r="O24" s="41">
        <v>56</v>
      </c>
      <c r="P24" s="21">
        <f t="shared" si="10"/>
        <v>209</v>
      </c>
      <c r="Q24" s="21" t="s">
        <v>59</v>
      </c>
      <c r="R24" s="21" t="s">
        <v>112</v>
      </c>
      <c r="S24" s="21" t="s">
        <v>113</v>
      </c>
      <c r="T24" s="21" t="s">
        <v>99</v>
      </c>
      <c r="U24" s="21" t="s">
        <v>100</v>
      </c>
      <c r="V24" s="29">
        <f t="shared" si="0"/>
        <v>30</v>
      </c>
      <c r="W24" s="21"/>
      <c r="X24" s="21">
        <f t="shared" si="5"/>
        <v>0</v>
      </c>
      <c r="Y24" s="21"/>
      <c r="Z24" s="21"/>
      <c r="AA24" s="29">
        <f t="shared" si="1"/>
        <v>51</v>
      </c>
      <c r="AB24" s="21"/>
      <c r="AC24" s="21">
        <f t="shared" si="6"/>
        <v>0</v>
      </c>
      <c r="AD24" s="21"/>
      <c r="AE24" s="21"/>
      <c r="AF24" s="29">
        <f t="shared" si="2"/>
        <v>72</v>
      </c>
      <c r="AG24" s="21"/>
      <c r="AH24" s="21">
        <f t="shared" si="7"/>
        <v>0</v>
      </c>
      <c r="AI24" s="21"/>
      <c r="AJ24" s="21"/>
      <c r="AK24" s="29">
        <f t="shared" si="3"/>
        <v>56</v>
      </c>
      <c r="AL24" s="21"/>
      <c r="AM24" s="21">
        <f t="shared" si="8"/>
        <v>0</v>
      </c>
      <c r="AN24" s="21"/>
      <c r="AO24" s="21"/>
      <c r="AP24" s="21">
        <f t="shared" si="4"/>
        <v>209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42</v>
      </c>
      <c r="C25" s="21" t="s">
        <v>91</v>
      </c>
      <c r="D25" s="26" t="s">
        <v>114</v>
      </c>
      <c r="E25" s="21" t="s">
        <v>146</v>
      </c>
      <c r="F25" s="21" t="s">
        <v>74</v>
      </c>
      <c r="G25" s="21" t="s">
        <v>115</v>
      </c>
      <c r="H25" s="21" t="s">
        <v>116</v>
      </c>
      <c r="I25" s="21" t="s">
        <v>47</v>
      </c>
      <c r="J25" s="21" t="s">
        <v>95</v>
      </c>
      <c r="K25" s="21" t="s">
        <v>117</v>
      </c>
      <c r="L25" s="21">
        <v>20</v>
      </c>
      <c r="M25" s="21">
        <v>40</v>
      </c>
      <c r="N25" s="21">
        <v>40</v>
      </c>
      <c r="O25" s="21">
        <v>40</v>
      </c>
      <c r="P25" s="21">
        <f t="shared" si="10"/>
        <v>140</v>
      </c>
      <c r="Q25" s="21" t="s">
        <v>59</v>
      </c>
      <c r="R25" s="21" t="s">
        <v>112</v>
      </c>
      <c r="S25" s="21" t="s">
        <v>113</v>
      </c>
      <c r="T25" s="21" t="s">
        <v>99</v>
      </c>
      <c r="U25" s="21" t="s">
        <v>100</v>
      </c>
      <c r="V25" s="29">
        <f t="shared" si="0"/>
        <v>20</v>
      </c>
      <c r="W25" s="21"/>
      <c r="X25" s="21">
        <f t="shared" si="5"/>
        <v>0</v>
      </c>
      <c r="Y25" s="21"/>
      <c r="Z25" s="21"/>
      <c r="AA25" s="29">
        <f t="shared" si="1"/>
        <v>40</v>
      </c>
      <c r="AB25" s="21"/>
      <c r="AC25" s="21">
        <f t="shared" si="6"/>
        <v>0</v>
      </c>
      <c r="AD25" s="21"/>
      <c r="AE25" s="21"/>
      <c r="AF25" s="29">
        <f t="shared" si="2"/>
        <v>40</v>
      </c>
      <c r="AG25" s="21"/>
      <c r="AH25" s="21">
        <f t="shared" si="7"/>
        <v>0</v>
      </c>
      <c r="AI25" s="21"/>
      <c r="AJ25" s="21"/>
      <c r="AK25" s="29">
        <f t="shared" si="3"/>
        <v>40</v>
      </c>
      <c r="AL25" s="21"/>
      <c r="AM25" s="21">
        <f t="shared" si="8"/>
        <v>0</v>
      </c>
      <c r="AN25" s="21"/>
      <c r="AO25" s="21"/>
      <c r="AP25" s="21">
        <f t="shared" si="4"/>
        <v>140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42</v>
      </c>
      <c r="C26" s="21" t="s">
        <v>91</v>
      </c>
      <c r="D26" s="26" t="s">
        <v>118</v>
      </c>
      <c r="E26" s="21" t="s">
        <v>119</v>
      </c>
      <c r="F26" s="21" t="s">
        <v>74</v>
      </c>
      <c r="G26" s="21" t="s">
        <v>120</v>
      </c>
      <c r="H26" s="21" t="s">
        <v>121</v>
      </c>
      <c r="I26" s="21" t="s">
        <v>47</v>
      </c>
      <c r="J26" s="21" t="s">
        <v>95</v>
      </c>
      <c r="K26" s="21" t="s">
        <v>122</v>
      </c>
      <c r="L26" s="21">
        <v>15</v>
      </c>
      <c r="M26" s="21">
        <v>21</v>
      </c>
      <c r="N26" s="21">
        <v>21</v>
      </c>
      <c r="O26" s="21">
        <v>17</v>
      </c>
      <c r="P26" s="21">
        <f t="shared" si="10"/>
        <v>74</v>
      </c>
      <c r="Q26" s="21" t="s">
        <v>59</v>
      </c>
      <c r="R26" s="21" t="s">
        <v>123</v>
      </c>
      <c r="S26" s="21" t="s">
        <v>124</v>
      </c>
      <c r="T26" s="21" t="s">
        <v>99</v>
      </c>
      <c r="U26" s="21" t="s">
        <v>100</v>
      </c>
      <c r="V26" s="29">
        <f t="shared" si="0"/>
        <v>15</v>
      </c>
      <c r="W26" s="21"/>
      <c r="X26" s="21">
        <f t="shared" si="5"/>
        <v>0</v>
      </c>
      <c r="Y26" s="21"/>
      <c r="Z26" s="21"/>
      <c r="AA26" s="29">
        <f t="shared" si="1"/>
        <v>21</v>
      </c>
      <c r="AB26" s="21"/>
      <c r="AC26" s="21">
        <f t="shared" si="6"/>
        <v>0</v>
      </c>
      <c r="AD26" s="21"/>
      <c r="AE26" s="21"/>
      <c r="AF26" s="29">
        <f t="shared" si="2"/>
        <v>21</v>
      </c>
      <c r="AG26" s="21"/>
      <c r="AH26" s="21">
        <f t="shared" si="7"/>
        <v>0</v>
      </c>
      <c r="AI26" s="21"/>
      <c r="AJ26" s="21"/>
      <c r="AK26" s="29">
        <f t="shared" si="3"/>
        <v>17</v>
      </c>
      <c r="AL26" s="21"/>
      <c r="AM26" s="21">
        <f t="shared" si="8"/>
        <v>0</v>
      </c>
      <c r="AN26" s="21"/>
      <c r="AO26" s="21"/>
      <c r="AP26" s="21">
        <f t="shared" si="4"/>
        <v>74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42</v>
      </c>
      <c r="C27" s="21" t="s">
        <v>91</v>
      </c>
      <c r="D27" s="26" t="s">
        <v>125</v>
      </c>
      <c r="E27" s="21" t="s">
        <v>126</v>
      </c>
      <c r="F27" s="21" t="s">
        <v>74</v>
      </c>
      <c r="G27" s="21" t="s">
        <v>127</v>
      </c>
      <c r="H27" s="21" t="s">
        <v>128</v>
      </c>
      <c r="I27" s="21" t="s">
        <v>47</v>
      </c>
      <c r="J27" s="21" t="s">
        <v>95</v>
      </c>
      <c r="K27" s="21" t="s">
        <v>122</v>
      </c>
      <c r="L27" s="21">
        <v>45</v>
      </c>
      <c r="M27" s="21">
        <v>60</v>
      </c>
      <c r="N27" s="21">
        <v>60</v>
      </c>
      <c r="O27" s="21">
        <v>60</v>
      </c>
      <c r="P27" s="21">
        <f t="shared" si="10"/>
        <v>225</v>
      </c>
      <c r="Q27" s="21" t="s">
        <v>59</v>
      </c>
      <c r="R27" s="21" t="s">
        <v>129</v>
      </c>
      <c r="S27" s="21" t="s">
        <v>124</v>
      </c>
      <c r="T27" s="21" t="s">
        <v>99</v>
      </c>
      <c r="U27" s="21" t="s">
        <v>100</v>
      </c>
      <c r="V27" s="29">
        <f t="shared" si="0"/>
        <v>45</v>
      </c>
      <c r="W27" s="21"/>
      <c r="X27" s="21">
        <f t="shared" si="5"/>
        <v>0</v>
      </c>
      <c r="Y27" s="21"/>
      <c r="Z27" s="21"/>
      <c r="AA27" s="29">
        <f t="shared" si="1"/>
        <v>60</v>
      </c>
      <c r="AB27" s="21"/>
      <c r="AC27" s="21">
        <f t="shared" si="6"/>
        <v>0</v>
      </c>
      <c r="AD27" s="21"/>
      <c r="AE27" s="21"/>
      <c r="AF27" s="29">
        <f t="shared" si="2"/>
        <v>60</v>
      </c>
      <c r="AG27" s="21"/>
      <c r="AH27" s="21">
        <f t="shared" si="7"/>
        <v>0</v>
      </c>
      <c r="AI27" s="21"/>
      <c r="AJ27" s="21"/>
      <c r="AK27" s="29">
        <f t="shared" si="3"/>
        <v>60</v>
      </c>
      <c r="AL27" s="21"/>
      <c r="AM27" s="21">
        <f t="shared" si="8"/>
        <v>0</v>
      </c>
      <c r="AN27" s="21"/>
      <c r="AO27" s="21"/>
      <c r="AP27" s="21">
        <f t="shared" si="4"/>
        <v>225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42</v>
      </c>
      <c r="C28" s="21" t="s">
        <v>91</v>
      </c>
      <c r="D28" s="26" t="s">
        <v>130</v>
      </c>
      <c r="E28" s="21" t="s">
        <v>147</v>
      </c>
      <c r="F28" s="21" t="s">
        <v>74</v>
      </c>
      <c r="G28" s="21" t="s">
        <v>131</v>
      </c>
      <c r="H28" s="21" t="s">
        <v>132</v>
      </c>
      <c r="I28" s="21" t="s">
        <v>47</v>
      </c>
      <c r="J28" s="21" t="s">
        <v>95</v>
      </c>
      <c r="K28" s="21" t="s">
        <v>122</v>
      </c>
      <c r="L28" s="21">
        <v>9</v>
      </c>
      <c r="M28" s="21">
        <v>16</v>
      </c>
      <c r="N28" s="21">
        <v>16</v>
      </c>
      <c r="O28" s="21">
        <v>9</v>
      </c>
      <c r="P28" s="21">
        <f t="shared" si="10"/>
        <v>50</v>
      </c>
      <c r="Q28" s="21" t="s">
        <v>59</v>
      </c>
      <c r="R28" s="21" t="s">
        <v>133</v>
      </c>
      <c r="S28" s="21" t="s">
        <v>124</v>
      </c>
      <c r="T28" s="21" t="s">
        <v>99</v>
      </c>
      <c r="U28" s="21" t="s">
        <v>100</v>
      </c>
      <c r="V28" s="29">
        <f t="shared" si="0"/>
        <v>9</v>
      </c>
      <c r="W28" s="21"/>
      <c r="X28" s="21">
        <f t="shared" si="5"/>
        <v>0</v>
      </c>
      <c r="Y28" s="21"/>
      <c r="Z28" s="21"/>
      <c r="AA28" s="29">
        <f t="shared" si="1"/>
        <v>16</v>
      </c>
      <c r="AB28" s="21"/>
      <c r="AC28" s="21">
        <f t="shared" si="6"/>
        <v>0</v>
      </c>
      <c r="AD28" s="21"/>
      <c r="AE28" s="21"/>
      <c r="AF28" s="29">
        <f t="shared" si="2"/>
        <v>16</v>
      </c>
      <c r="AG28" s="21"/>
      <c r="AH28" s="21">
        <f t="shared" si="7"/>
        <v>0</v>
      </c>
      <c r="AI28" s="21"/>
      <c r="AJ28" s="21"/>
      <c r="AK28" s="29">
        <f t="shared" si="3"/>
        <v>9</v>
      </c>
      <c r="AL28" s="21"/>
      <c r="AM28" s="21">
        <f t="shared" si="8"/>
        <v>0</v>
      </c>
      <c r="AN28" s="21"/>
      <c r="AO28" s="21"/>
      <c r="AP28" s="21">
        <f t="shared" si="4"/>
        <v>50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134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 x14ac:dyDescent="0.25">
      <c r="A30" s="36">
        <v>7</v>
      </c>
      <c r="B30" s="27" t="s">
        <v>149</v>
      </c>
      <c r="C30" s="27" t="s">
        <v>150</v>
      </c>
      <c r="D30" s="42" t="s">
        <v>151</v>
      </c>
      <c r="E30" s="43" t="s">
        <v>152</v>
      </c>
      <c r="F30" s="43" t="s">
        <v>137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ref="AC30:AC36" si="11">IF(AB30/AA30&gt;100%,100%,AB30/AA30)</f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ref="AM30:AM36" si="12">IF(AL30/AK30&gt;100%,100%,AL30/AK30)</f>
        <v>0</v>
      </c>
      <c r="AN30" s="27"/>
      <c r="AO30" s="27"/>
      <c r="AP30" s="52">
        <f>P30</f>
        <v>0.8</v>
      </c>
      <c r="AQ30" s="55"/>
      <c r="AR30" s="54">
        <f t="shared" ref="AR30:AR36" si="13">IF(AQ30/AP30&gt;100%,100%,AQ30/AP30)</f>
        <v>0</v>
      </c>
      <c r="AS30" s="27"/>
    </row>
    <row r="31" spans="1:45" s="56" customFormat="1" ht="105" x14ac:dyDescent="0.25">
      <c r="A31" s="36">
        <v>7</v>
      </c>
      <c r="B31" s="27" t="s">
        <v>149</v>
      </c>
      <c r="C31" s="27" t="s">
        <v>150</v>
      </c>
      <c r="D31" s="57" t="s">
        <v>164</v>
      </c>
      <c r="E31" s="48" t="s">
        <v>165</v>
      </c>
      <c r="F31" s="48" t="s">
        <v>137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4">IF(W31/V31&gt;100%,100%,W31/V31)</f>
        <v>0</v>
      </c>
      <c r="Y31" s="27"/>
      <c r="Z31" s="27"/>
      <c r="AA31" s="52">
        <f t="shared" ref="AA31:AA36" si="15">M31</f>
        <v>1</v>
      </c>
      <c r="AB31" s="55"/>
      <c r="AC31" s="54">
        <f t="shared" si="11"/>
        <v>0</v>
      </c>
      <c r="AD31" s="27"/>
      <c r="AE31" s="27"/>
      <c r="AF31" s="52">
        <f>N31</f>
        <v>1</v>
      </c>
      <c r="AG31" s="60"/>
      <c r="AH31" s="54">
        <f t="shared" ref="AH31:AH33" si="16">IF(AG31/AF31&gt;100%,100%,AG31/AF31)</f>
        <v>0</v>
      </c>
      <c r="AI31" s="27"/>
      <c r="AJ31" s="27"/>
      <c r="AK31" s="52">
        <f t="shared" ref="AK31:AK36" si="17">O31</f>
        <v>1</v>
      </c>
      <c r="AL31" s="60"/>
      <c r="AM31" s="54">
        <f t="shared" si="12"/>
        <v>0</v>
      </c>
      <c r="AN31" s="27"/>
      <c r="AO31" s="27"/>
      <c r="AP31" s="52">
        <f t="shared" ref="AP31:AP36" si="18">P31</f>
        <v>1</v>
      </c>
      <c r="AQ31" s="55"/>
      <c r="AR31" s="54">
        <f t="shared" si="13"/>
        <v>0</v>
      </c>
      <c r="AS31" s="61"/>
    </row>
    <row r="32" spans="1:45" s="56" customFormat="1" ht="150" x14ac:dyDescent="0.25">
      <c r="A32" s="36">
        <v>7</v>
      </c>
      <c r="B32" s="27" t="s">
        <v>149</v>
      </c>
      <c r="C32" s="27" t="s">
        <v>173</v>
      </c>
      <c r="D32" s="57" t="s">
        <v>174</v>
      </c>
      <c r="E32" s="48" t="s">
        <v>175</v>
      </c>
      <c r="F32" s="48" t="s">
        <v>137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5"/>
        <v>1</v>
      </c>
      <c r="AB32" s="55"/>
      <c r="AC32" s="54">
        <f t="shared" si="11"/>
        <v>0</v>
      </c>
      <c r="AD32" s="27"/>
      <c r="AE32" s="27"/>
      <c r="AF32" s="52">
        <f t="shared" ref="AF32:AF33" si="19">N32</f>
        <v>1</v>
      </c>
      <c r="AG32" s="27"/>
      <c r="AH32" s="54">
        <f t="shared" si="16"/>
        <v>0</v>
      </c>
      <c r="AI32" s="27"/>
      <c r="AJ32" s="27"/>
      <c r="AK32" s="52">
        <f t="shared" si="17"/>
        <v>1</v>
      </c>
      <c r="AL32" s="27"/>
      <c r="AM32" s="54">
        <f t="shared" si="12"/>
        <v>0</v>
      </c>
      <c r="AN32" s="27"/>
      <c r="AO32" s="27"/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 x14ac:dyDescent="0.25">
      <c r="A33" s="36">
        <v>7</v>
      </c>
      <c r="B33" s="27" t="s">
        <v>149</v>
      </c>
      <c r="C33" s="27" t="s">
        <v>150</v>
      </c>
      <c r="D33" s="57" t="s">
        <v>182</v>
      </c>
      <c r="E33" s="48" t="s">
        <v>183</v>
      </c>
      <c r="F33" s="48" t="s">
        <v>137</v>
      </c>
      <c r="G33" s="48" t="s">
        <v>184</v>
      </c>
      <c r="H33" s="48" t="s">
        <v>185</v>
      </c>
      <c r="I33" s="48" t="s">
        <v>168</v>
      </c>
      <c r="J33" s="48" t="s">
        <v>76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59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4"/>
        <v>0</v>
      </c>
      <c r="Y33" s="27"/>
      <c r="Z33" s="27"/>
      <c r="AA33" s="52" t="str">
        <f t="shared" si="15"/>
        <v>No programada</v>
      </c>
      <c r="AB33" s="55"/>
      <c r="AC33" s="54" t="e">
        <f t="shared" si="11"/>
        <v>#VALUE!</v>
      </c>
      <c r="AD33" s="27"/>
      <c r="AE33" s="27"/>
      <c r="AF33" s="52">
        <f t="shared" si="19"/>
        <v>1</v>
      </c>
      <c r="AG33" s="60"/>
      <c r="AH33" s="54">
        <f t="shared" si="16"/>
        <v>0</v>
      </c>
      <c r="AI33" s="27"/>
      <c r="AJ33" s="27"/>
      <c r="AK33" s="52" t="str">
        <f t="shared" si="17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 x14ac:dyDescent="0.25">
      <c r="A34" s="36">
        <v>7</v>
      </c>
      <c r="B34" s="27" t="s">
        <v>149</v>
      </c>
      <c r="C34" s="27" t="s">
        <v>150</v>
      </c>
      <c r="D34" s="57" t="s">
        <v>187</v>
      </c>
      <c r="E34" s="27" t="s">
        <v>188</v>
      </c>
      <c r="F34" s="27" t="s">
        <v>137</v>
      </c>
      <c r="G34" s="27" t="s">
        <v>189</v>
      </c>
      <c r="H34" s="27" t="s">
        <v>190</v>
      </c>
      <c r="I34" s="27" t="s">
        <v>191</v>
      </c>
      <c r="J34" s="28" t="s">
        <v>95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59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5"/>
        <v>1</v>
      </c>
      <c r="AB34" s="66"/>
      <c r="AC34" s="54">
        <f t="shared" si="11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20">O34</f>
        <v>1</v>
      </c>
      <c r="AK34" s="52">
        <f t="shared" si="17"/>
        <v>1</v>
      </c>
      <c r="AL34" s="66"/>
      <c r="AM34" s="54">
        <f t="shared" si="12"/>
        <v>0</v>
      </c>
      <c r="AN34" s="27"/>
      <c r="AO34" s="64"/>
      <c r="AP34" s="65">
        <f t="shared" si="18"/>
        <v>2</v>
      </c>
      <c r="AQ34" s="66"/>
      <c r="AR34" s="54">
        <f t="shared" si="13"/>
        <v>0</v>
      </c>
      <c r="AS34" s="67"/>
    </row>
    <row r="35" spans="1:45" s="56" customFormat="1" ht="105" x14ac:dyDescent="0.2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137</v>
      </c>
      <c r="G35" s="48" t="s">
        <v>197</v>
      </c>
      <c r="H35" s="48" t="s">
        <v>198</v>
      </c>
      <c r="I35" s="48" t="s">
        <v>199</v>
      </c>
      <c r="J35" s="48" t="s">
        <v>95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59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4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8"/>
        <v>1</v>
      </c>
      <c r="AQ35" s="69"/>
      <c r="AR35" s="54">
        <f t="shared" si="13"/>
        <v>0</v>
      </c>
      <c r="AS35" s="67"/>
    </row>
    <row r="36" spans="1:45" s="56" customFormat="1" ht="150" x14ac:dyDescent="0.25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137</v>
      </c>
      <c r="G36" s="48" t="s">
        <v>207</v>
      </c>
      <c r="H36" s="48" t="s">
        <v>208</v>
      </c>
      <c r="I36" s="48" t="s">
        <v>191</v>
      </c>
      <c r="J36" s="48" t="s">
        <v>76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4"/>
        <v>0</v>
      </c>
      <c r="Y36" s="52"/>
      <c r="Z36" s="52"/>
      <c r="AA36" s="52">
        <f t="shared" si="15"/>
        <v>1</v>
      </c>
      <c r="AB36" s="54"/>
      <c r="AC36" s="54">
        <f t="shared" si="11"/>
        <v>0</v>
      </c>
      <c r="AD36" s="52"/>
      <c r="AE36" s="52"/>
      <c r="AF36" s="52">
        <f t="shared" ref="AF36" si="21">N36</f>
        <v>1</v>
      </c>
      <c r="AG36" s="52"/>
      <c r="AH36" s="54">
        <f t="shared" ref="AH36" si="22">IF(AG36/AF36&gt;100%,100%,AG36/AF36)</f>
        <v>0</v>
      </c>
      <c r="AI36" s="52"/>
      <c r="AJ36" s="52"/>
      <c r="AK36" s="52">
        <f t="shared" si="17"/>
        <v>1</v>
      </c>
      <c r="AL36" s="52"/>
      <c r="AM36" s="54">
        <f t="shared" si="12"/>
        <v>0</v>
      </c>
      <c r="AN36" s="52"/>
      <c r="AO36" s="52"/>
      <c r="AP36" s="52">
        <f t="shared" si="18"/>
        <v>1</v>
      </c>
      <c r="AQ36" s="55"/>
      <c r="AR36" s="54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135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136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74</v>
      </c>
    </row>
    <row r="3" spans="1:1" x14ac:dyDescent="0.25">
      <c r="A3" t="s">
        <v>45</v>
      </c>
    </row>
    <row r="4" spans="1:1" x14ac:dyDescent="0.25">
      <c r="A4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2024-01-30T19:21:37Z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