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4" documentId="13_ncr:1_{1211185F-1FDC-49FA-9CAB-1E24FD4C135C}" xr6:coauthVersionLast="47" xr6:coauthVersionMax="47" xr10:uidLastSave="{C3262395-0D86-4CD6-B010-EF4F1727F414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7" i="1" l="1"/>
  <c r="AP37" i="1"/>
  <c r="AK37" i="1"/>
  <c r="AM37" i="1" s="1"/>
  <c r="AH37" i="1"/>
  <c r="AF37" i="1"/>
  <c r="AA37" i="1"/>
  <c r="AC37" i="1" s="1"/>
  <c r="X37" i="1"/>
  <c r="AP36" i="1"/>
  <c r="AR36" i="1" s="1"/>
  <c r="X36" i="1"/>
  <c r="AR35" i="1"/>
  <c r="AP35" i="1"/>
  <c r="AK35" i="1"/>
  <c r="AM35" i="1" s="1"/>
  <c r="AJ35" i="1"/>
  <c r="AA35" i="1"/>
  <c r="AC35" i="1" s="1"/>
  <c r="AR34" i="1"/>
  <c r="AP34" i="1"/>
  <c r="AK34" i="1"/>
  <c r="AF34" i="1"/>
  <c r="AH34" i="1" s="1"/>
  <c r="AC34" i="1"/>
  <c r="AA34" i="1"/>
  <c r="X34" i="1"/>
  <c r="AP33" i="1"/>
  <c r="AR33" i="1" s="1"/>
  <c r="AK33" i="1"/>
  <c r="AM33" i="1" s="1"/>
  <c r="AF33" i="1"/>
  <c r="AH33" i="1" s="1"/>
  <c r="AA33" i="1"/>
  <c r="AC33" i="1" s="1"/>
  <c r="AP32" i="1"/>
  <c r="AR32" i="1" s="1"/>
  <c r="AK32" i="1"/>
  <c r="AM32" i="1" s="1"/>
  <c r="AF32" i="1"/>
  <c r="AH32" i="1" s="1"/>
  <c r="AA32" i="1"/>
  <c r="AC32" i="1" s="1"/>
  <c r="X32" i="1"/>
  <c r="AR31" i="1"/>
  <c r="AP31" i="1"/>
  <c r="AK31" i="1"/>
  <c r="AM31" i="1" s="1"/>
  <c r="AC31" i="1"/>
  <c r="AA31" i="1"/>
  <c r="P29" i="1"/>
  <c r="P28" i="1"/>
  <c r="P27" i="1"/>
  <c r="P26" i="1"/>
  <c r="P25" i="1"/>
  <c r="P24" i="1"/>
  <c r="P23" i="1"/>
  <c r="P22" i="1"/>
  <c r="AP13" i="1" l="1"/>
  <c r="AR13" i="1" s="1"/>
  <c r="AR38" i="1"/>
  <c r="AK13" i="1"/>
  <c r="AM13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X38" i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AM30" i="1" l="1"/>
  <c r="AM39" i="1" s="1"/>
  <c r="X39" i="1"/>
  <c r="AR30" i="1"/>
  <c r="AR39" i="1" s="1"/>
  <c r="AH30" i="1"/>
  <c r="AH39" i="1" s="1"/>
  <c r="A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<sst xmlns="http://schemas.openxmlformats.org/spreadsheetml/2006/main" count="479" uniqueCount="219">
  <si>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ENGATIVÁ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</si>
  <si>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</si>
  <si>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</si>
  <si>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</si>
  <si>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</si>
  <si>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</si>
  <si>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</si>
  <si>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</si>
  <si>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14570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</si>
  <si>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</si>
  <si>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</si>
  <si>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</si>
  <si>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</si>
  <si>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</si>
  <si>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</si>
  <si>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</si>
  <si>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</si>
  <si>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</si>
  <si>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</si>
  <si>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</si>
  <si>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</si>
  <si>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</si>
  <si>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</si>
  <si>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</si>
  <si>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</si>
  <si>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</si>
  <si>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</si>
  <si>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</si>
  <si>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</si>
  <si>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</si>
  <si>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</si>
  <si>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</si>
  <si>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</si>
  <si>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</si>
  <si>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</si>
  <si>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</si>
  <si>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</si>
  <si>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</si>
  <si>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</si>
  <si>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</si>
  <si>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</si>
  <si>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</si>
  <si>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</si>
  <si>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</si>
  <si>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</si>
  <si>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</si>
  <si>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</si>
  <si>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</si>
  <si>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</si>
  <si>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</si>
  <si>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</si>
  <si>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</si>
  <si>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</si>
  <si>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</si>
  <si>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</si>
  <si>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</si>
  <si>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</si>
  <si>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</si>
  <si>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</si>
  <si>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</si>
  <si>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</si>
  <si>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</si>
  <si>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</si>
  <si>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</si>
  <si>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</si>
  <si>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</si>
  <si>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</si>
  <si>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</si>
  <si>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</si>
  <si>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</si>
  <si>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</si>
  <si>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</si>
  <si>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</si>
  <si>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</si>
  <si>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</si>
  <si>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</si>
  <si>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</si>
  <si>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</si>
  <si>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</si>
  <si>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</si>
  <si>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</si>
  <si>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</si>
  <si>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</si>
  <si>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</si>
  <si>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</si>
  <si>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</si>
  <si>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</si>
  <si>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</si>
  <si>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</si>
  <si>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</si>
  <si>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</si>
  <si>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</si>
  <si>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</si>
  <si>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</si>
  <si>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</si>
  <si>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</si>
  <si>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</si>
  <si>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</si>
  <si>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</si>
  <si>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</si>
  <si>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</si>
  <si>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</si>
  <si>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</si>
  <si>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15.120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</si>
  <si>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</si>
  <si>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</si>
  <si>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</si>
  <si>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</si>
  <si>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</si>
  <si>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</si>
  <si>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</si>
  <si>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</si>
  <si>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</si>
  <si>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7.560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</si>
  <si>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</si>
  <si>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</si>
  <si>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</si>
  <si>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</si>
  <si>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</si>
  <si>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r>
      <t xml:space="preserve">Terminar (archivar) </t>
    </r>
    <r>
      <rPr>
        <sz val="11"/>
        <rFont val="Calibri Light"/>
        <family val="2"/>
        <scheme val="major"/>
      </rPr>
      <t>600</t>
    </r>
    <r>
      <rPr>
        <sz val="11"/>
        <color theme="1"/>
        <rFont val="Calibri Light"/>
        <family val="2"/>
        <scheme val="major"/>
      </rPr>
      <t xml:space="preserve"> 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</si>
  <si>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</si>
  <si>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</si>
  <si>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</si>
  <si>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</si>
  <si>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</si>
  <si>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</si>
  <si>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r>
      <t xml:space="preserve">Terminar </t>
    </r>
    <r>
      <rPr>
        <sz val="11"/>
        <rFont val="Calibri Light"/>
        <family val="2"/>
        <scheme val="major"/>
      </rPr>
      <t>650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</si>
  <si>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</si>
  <si>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</si>
  <si>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</si>
  <si>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</si>
  <si>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216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</si>
  <si>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</si>
  <si>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</si>
  <si>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</si>
  <si>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</si>
  <si>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</si>
  <si>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</si>
  <si>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316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</si>
  <si>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</si>
  <si>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</si>
  <si>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</si>
  <si>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</si>
  <si>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11 operativos de inspección, vigilancia y control para dar cumplimiento a los fallos de río Bogotá</t>
  </si>
  <si>
    <t>Acciones de control u operativos para el cumplimiento de los fallos de río Bogotá realizadas</t>
  </si>
  <si>
    <t>Número de acciones de control u operativos para el cumplimiento de los fallos de Río Bogotá</t>
  </si>
  <si>
    <t>Formatos de evidencia de reunión diligenciados de los operativos realizados en materia de fallos río Bogotá</t>
  </si>
  <si>
    <t>17</t>
  </si>
  <si>
    <t>Realizar 40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</si>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</sst>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9"/>
  <sheetViews>
    <sheetView tabSelected="1" zoomScaleNormal="10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 t="s">
        <v>1</v>
      </c>
      <c r="M1" s="78"/>
      <c r="N1" s="78"/>
      <c r="O1" s="78"/>
      <c r="P1" s="78"/>
    </row>
    <row r="2" spans="1:45" s="40" customFormat="1" ht="23.45" customHeight="1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2" t="s">
        <v>3</v>
      </c>
      <c r="G4" s="73"/>
      <c r="H4" s="73"/>
      <c r="I4" s="73"/>
      <c r="J4" s="73"/>
      <c r="K4" s="74"/>
    </row>
    <row r="5" spans="1:45" s="38" customFormat="1" ht="15" customHeight="1">
      <c r="F5" s="2" t="s">
        <v>4</v>
      </c>
      <c r="G5" s="2" t="s">
        <v>5</v>
      </c>
      <c r="H5" s="72" t="s">
        <v>6</v>
      </c>
      <c r="I5" s="73"/>
      <c r="J5" s="73"/>
      <c r="K5" s="74"/>
    </row>
    <row r="6" spans="1:45" s="38" customFormat="1" ht="16.5">
      <c r="F6" s="37">
        <v>1</v>
      </c>
      <c r="G6" s="70" t="s">
        <v>7</v>
      </c>
      <c r="H6" s="112" t="s">
        <v>8</v>
      </c>
      <c r="I6" s="75"/>
      <c r="J6" s="75"/>
      <c r="K6" s="75"/>
    </row>
    <row r="7" spans="1:45" s="38" customFormat="1">
      <c r="F7" s="37"/>
      <c r="G7" s="37"/>
      <c r="H7" s="75"/>
      <c r="I7" s="75"/>
      <c r="J7" s="75"/>
      <c r="K7" s="75"/>
    </row>
    <row r="8" spans="1:45" s="38" customFormat="1">
      <c r="F8" s="37"/>
      <c r="G8" s="37"/>
      <c r="H8" s="75"/>
      <c r="I8" s="75"/>
      <c r="J8" s="75"/>
      <c r="K8" s="75"/>
    </row>
    <row r="9" spans="1:45" s="38" customFormat="1"/>
    <row r="10" spans="1:45" ht="14.45" customHeight="1">
      <c r="A10" s="71" t="s">
        <v>9</v>
      </c>
      <c r="B10" s="71"/>
      <c r="C10" s="71" t="s">
        <v>10</v>
      </c>
      <c r="D10" s="71" t="s">
        <v>11</v>
      </c>
      <c r="E10" s="71"/>
      <c r="F10" s="71"/>
      <c r="G10" s="79" t="s">
        <v>12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1" t="s">
        <v>13</v>
      </c>
      <c r="S10" s="71"/>
      <c r="T10" s="71"/>
      <c r="U10" s="71"/>
      <c r="V10" s="82" t="s">
        <v>14</v>
      </c>
      <c r="W10" s="83"/>
      <c r="X10" s="83"/>
      <c r="Y10" s="83"/>
      <c r="Z10" s="84"/>
      <c r="AA10" s="88" t="s">
        <v>15</v>
      </c>
      <c r="AB10" s="89"/>
      <c r="AC10" s="89"/>
      <c r="AD10" s="89"/>
      <c r="AE10" s="90"/>
      <c r="AF10" s="94" t="s">
        <v>16</v>
      </c>
      <c r="AG10" s="95"/>
      <c r="AH10" s="95"/>
      <c r="AI10" s="95"/>
      <c r="AJ10" s="96"/>
      <c r="AK10" s="100" t="s">
        <v>17</v>
      </c>
      <c r="AL10" s="101"/>
      <c r="AM10" s="101"/>
      <c r="AN10" s="101"/>
      <c r="AO10" s="102"/>
      <c r="AP10" s="106" t="s">
        <v>18</v>
      </c>
      <c r="AQ10" s="107"/>
      <c r="AR10" s="107"/>
      <c r="AS10" s="108"/>
    </row>
    <row r="11" spans="1:45" ht="14.45" customHeight="1">
      <c r="A11" s="71"/>
      <c r="B11" s="71"/>
      <c r="C11" s="71"/>
      <c r="D11" s="71"/>
      <c r="E11" s="71"/>
      <c r="F11" s="7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1"/>
      <c r="S11" s="71"/>
      <c r="T11" s="71"/>
      <c r="U11" s="71"/>
      <c r="V11" s="85"/>
      <c r="W11" s="86"/>
      <c r="X11" s="86"/>
      <c r="Y11" s="86"/>
      <c r="Z11" s="87"/>
      <c r="AA11" s="91"/>
      <c r="AB11" s="92"/>
      <c r="AC11" s="92"/>
      <c r="AD11" s="92"/>
      <c r="AE11" s="93"/>
      <c r="AF11" s="97"/>
      <c r="AG11" s="98"/>
      <c r="AH11" s="98"/>
      <c r="AI11" s="98"/>
      <c r="AJ11" s="99"/>
      <c r="AK11" s="103"/>
      <c r="AL11" s="104"/>
      <c r="AM11" s="104"/>
      <c r="AN11" s="104"/>
      <c r="AO11" s="105"/>
      <c r="AP11" s="109"/>
      <c r="AQ11" s="110"/>
      <c r="AR11" s="110"/>
      <c r="AS11" s="111"/>
    </row>
    <row r="12" spans="1:45" ht="45">
      <c r="A12" s="2" t="s">
        <v>19</v>
      </c>
      <c r="B12" s="2" t="s">
        <v>20</v>
      </c>
      <c r="C12" s="7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37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37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37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37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37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2000</v>
      </c>
      <c r="M22" s="21">
        <v>4373</v>
      </c>
      <c r="N22" s="21">
        <v>4373</v>
      </c>
      <c r="O22" s="21">
        <v>4374</v>
      </c>
      <c r="P22" s="21">
        <f t="shared" ref="P22:P29" si="10">SUM(L22:O22)</f>
        <v>15120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2000</v>
      </c>
      <c r="W22" s="21"/>
      <c r="X22" s="21">
        <f t="shared" si="5"/>
        <v>0</v>
      </c>
      <c r="Y22" s="21"/>
      <c r="Z22" s="21"/>
      <c r="AA22" s="29">
        <f t="shared" si="1"/>
        <v>4373</v>
      </c>
      <c r="AB22" s="21"/>
      <c r="AC22" s="21">
        <f t="shared" si="6"/>
        <v>0</v>
      </c>
      <c r="AD22" s="21"/>
      <c r="AE22" s="21"/>
      <c r="AF22" s="29">
        <f t="shared" si="2"/>
        <v>4373</v>
      </c>
      <c r="AG22" s="21"/>
      <c r="AH22" s="21">
        <f t="shared" si="7"/>
        <v>0</v>
      </c>
      <c r="AI22" s="21"/>
      <c r="AJ22" s="21"/>
      <c r="AK22" s="29">
        <f t="shared" si="3"/>
        <v>4374</v>
      </c>
      <c r="AL22" s="21"/>
      <c r="AM22" s="21">
        <f t="shared" si="8"/>
        <v>0</v>
      </c>
      <c r="AN22" s="21"/>
      <c r="AO22" s="21"/>
      <c r="AP22" s="21">
        <f t="shared" si="4"/>
        <v>15120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1000</v>
      </c>
      <c r="M23" s="41">
        <v>2187</v>
      </c>
      <c r="N23" s="41">
        <v>2187</v>
      </c>
      <c r="O23" s="41">
        <v>2186</v>
      </c>
      <c r="P23" s="21">
        <f t="shared" si="10"/>
        <v>7560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1000</v>
      </c>
      <c r="W23" s="21"/>
      <c r="X23" s="21">
        <f t="shared" si="5"/>
        <v>0</v>
      </c>
      <c r="Y23" s="21"/>
      <c r="Z23" s="21"/>
      <c r="AA23" s="29">
        <f t="shared" si="1"/>
        <v>2187</v>
      </c>
      <c r="AB23" s="21"/>
      <c r="AC23" s="21">
        <f t="shared" si="6"/>
        <v>0</v>
      </c>
      <c r="AD23" s="21"/>
      <c r="AE23" s="21"/>
      <c r="AF23" s="29">
        <f t="shared" si="2"/>
        <v>2187</v>
      </c>
      <c r="AG23" s="21"/>
      <c r="AH23" s="21">
        <f t="shared" si="7"/>
        <v>0</v>
      </c>
      <c r="AI23" s="21"/>
      <c r="AJ23" s="21"/>
      <c r="AK23" s="29">
        <f t="shared" si="3"/>
        <v>2186</v>
      </c>
      <c r="AL23" s="21"/>
      <c r="AM23" s="21">
        <f t="shared" si="8"/>
        <v>0</v>
      </c>
      <c r="AN23" s="21"/>
      <c r="AO23" s="21"/>
      <c r="AP23" s="21">
        <f t="shared" si="4"/>
        <v>7560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80</v>
      </c>
      <c r="M24" s="41">
        <v>173</v>
      </c>
      <c r="N24" s="41">
        <v>173</v>
      </c>
      <c r="O24" s="41">
        <v>174</v>
      </c>
      <c r="P24" s="21">
        <f t="shared" si="10"/>
        <v>600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80</v>
      </c>
      <c r="W24" s="21"/>
      <c r="X24" s="21">
        <f t="shared" si="5"/>
        <v>0</v>
      </c>
      <c r="Y24" s="21"/>
      <c r="Z24" s="21"/>
      <c r="AA24" s="29">
        <f t="shared" si="1"/>
        <v>173</v>
      </c>
      <c r="AB24" s="21"/>
      <c r="AC24" s="21">
        <f t="shared" si="6"/>
        <v>0</v>
      </c>
      <c r="AD24" s="21"/>
      <c r="AE24" s="21"/>
      <c r="AF24" s="29">
        <f t="shared" si="2"/>
        <v>173</v>
      </c>
      <c r="AG24" s="21"/>
      <c r="AH24" s="21">
        <f t="shared" si="7"/>
        <v>0</v>
      </c>
      <c r="AI24" s="21"/>
      <c r="AJ24" s="21"/>
      <c r="AK24" s="29">
        <f t="shared" si="3"/>
        <v>174</v>
      </c>
      <c r="AL24" s="21"/>
      <c r="AM24" s="21">
        <f t="shared" si="8"/>
        <v>0</v>
      </c>
      <c r="AN24" s="21"/>
      <c r="AO24" s="21"/>
      <c r="AP24" s="21">
        <f t="shared" si="4"/>
        <v>600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100</v>
      </c>
      <c r="M25" s="21">
        <v>183</v>
      </c>
      <c r="N25" s="21">
        <v>183</v>
      </c>
      <c r="O25" s="21">
        <v>184</v>
      </c>
      <c r="P25" s="21">
        <f t="shared" si="10"/>
        <v>650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100</v>
      </c>
      <c r="W25" s="21"/>
      <c r="X25" s="21">
        <f t="shared" si="5"/>
        <v>0</v>
      </c>
      <c r="Y25" s="21"/>
      <c r="Z25" s="21"/>
      <c r="AA25" s="29">
        <f t="shared" si="1"/>
        <v>183</v>
      </c>
      <c r="AB25" s="21"/>
      <c r="AC25" s="21">
        <f t="shared" si="6"/>
        <v>0</v>
      </c>
      <c r="AD25" s="21"/>
      <c r="AE25" s="21"/>
      <c r="AF25" s="29">
        <f t="shared" si="2"/>
        <v>183</v>
      </c>
      <c r="AG25" s="21"/>
      <c r="AH25" s="21">
        <f t="shared" si="7"/>
        <v>0</v>
      </c>
      <c r="AI25" s="21"/>
      <c r="AJ25" s="21"/>
      <c r="AK25" s="29">
        <f t="shared" si="3"/>
        <v>184</v>
      </c>
      <c r="AL25" s="21"/>
      <c r="AM25" s="21">
        <f t="shared" si="8"/>
        <v>0</v>
      </c>
      <c r="AN25" s="21"/>
      <c r="AO25" s="21"/>
      <c r="AP25" s="21">
        <f t="shared" si="4"/>
        <v>650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30</v>
      </c>
      <c r="M26" s="21">
        <v>66</v>
      </c>
      <c r="N26" s="21">
        <v>66</v>
      </c>
      <c r="O26" s="21">
        <v>54</v>
      </c>
      <c r="P26" s="21">
        <f t="shared" si="10"/>
        <v>216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30</v>
      </c>
      <c r="W26" s="21"/>
      <c r="X26" s="21">
        <f t="shared" si="5"/>
        <v>0</v>
      </c>
      <c r="Y26" s="21"/>
      <c r="Z26" s="21"/>
      <c r="AA26" s="29">
        <f t="shared" si="1"/>
        <v>66</v>
      </c>
      <c r="AB26" s="21"/>
      <c r="AC26" s="21">
        <f t="shared" si="6"/>
        <v>0</v>
      </c>
      <c r="AD26" s="21"/>
      <c r="AE26" s="21"/>
      <c r="AF26" s="29">
        <f t="shared" si="2"/>
        <v>66</v>
      </c>
      <c r="AG26" s="21"/>
      <c r="AH26" s="21">
        <f t="shared" si="7"/>
        <v>0</v>
      </c>
      <c r="AI26" s="21"/>
      <c r="AJ26" s="21"/>
      <c r="AK26" s="29">
        <f t="shared" si="3"/>
        <v>54</v>
      </c>
      <c r="AL26" s="21"/>
      <c r="AM26" s="21">
        <f t="shared" si="8"/>
        <v>0</v>
      </c>
      <c r="AN26" s="21"/>
      <c r="AO26" s="21"/>
      <c r="AP26" s="21">
        <f t="shared" si="4"/>
        <v>216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65</v>
      </c>
      <c r="M27" s="21">
        <v>90</v>
      </c>
      <c r="N27" s="21">
        <v>90</v>
      </c>
      <c r="O27" s="21">
        <v>71</v>
      </c>
      <c r="P27" s="21">
        <f t="shared" si="10"/>
        <v>316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65</v>
      </c>
      <c r="W27" s="21"/>
      <c r="X27" s="21">
        <f t="shared" si="5"/>
        <v>0</v>
      </c>
      <c r="Y27" s="21"/>
      <c r="Z27" s="21"/>
      <c r="AA27" s="29">
        <f t="shared" si="1"/>
        <v>90</v>
      </c>
      <c r="AB27" s="21"/>
      <c r="AC27" s="21">
        <f t="shared" si="6"/>
        <v>0</v>
      </c>
      <c r="AD27" s="21"/>
      <c r="AE27" s="21"/>
      <c r="AF27" s="29">
        <f t="shared" si="2"/>
        <v>90</v>
      </c>
      <c r="AG27" s="21"/>
      <c r="AH27" s="21">
        <f t="shared" si="7"/>
        <v>0</v>
      </c>
      <c r="AI27" s="21"/>
      <c r="AJ27" s="21"/>
      <c r="AK27" s="29">
        <f t="shared" si="3"/>
        <v>71</v>
      </c>
      <c r="AL27" s="21"/>
      <c r="AM27" s="21">
        <f t="shared" si="8"/>
        <v>0</v>
      </c>
      <c r="AN27" s="21"/>
      <c r="AO27" s="21"/>
      <c r="AP27" s="21">
        <f t="shared" si="4"/>
        <v>316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2</v>
      </c>
      <c r="M28" s="21">
        <v>3</v>
      </c>
      <c r="N28" s="21">
        <v>3</v>
      </c>
      <c r="O28" s="21">
        <v>3</v>
      </c>
      <c r="P28" s="21">
        <f t="shared" si="10"/>
        <v>11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2</v>
      </c>
      <c r="W28" s="21"/>
      <c r="X28" s="21">
        <f t="shared" si="5"/>
        <v>0</v>
      </c>
      <c r="Y28" s="21"/>
      <c r="Z28" s="21"/>
      <c r="AA28" s="29">
        <f t="shared" si="1"/>
        <v>3</v>
      </c>
      <c r="AB28" s="21"/>
      <c r="AC28" s="21">
        <f t="shared" si="6"/>
        <v>0</v>
      </c>
      <c r="AD28" s="21"/>
      <c r="AE28" s="21"/>
      <c r="AF28" s="29">
        <f t="shared" si="2"/>
        <v>3</v>
      </c>
      <c r="AG28" s="21"/>
      <c r="AH28" s="21">
        <f t="shared" si="7"/>
        <v>0</v>
      </c>
      <c r="AI28" s="21"/>
      <c r="AJ28" s="21"/>
      <c r="AK28" s="29">
        <f t="shared" si="3"/>
        <v>3</v>
      </c>
      <c r="AL28" s="21"/>
      <c r="AM28" s="21">
        <f t="shared" si="8"/>
        <v>0</v>
      </c>
      <c r="AN28" s="21"/>
      <c r="AO28" s="21"/>
      <c r="AP28" s="21">
        <f t="shared" si="4"/>
        <v>11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10</v>
      </c>
      <c r="M29" s="21">
        <v>10</v>
      </c>
      <c r="N29" s="21">
        <v>10</v>
      </c>
      <c r="O29" s="21">
        <v>10</v>
      </c>
      <c r="P29" s="21">
        <f t="shared" si="10"/>
        <v>40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10</v>
      </c>
      <c r="W29" s="21"/>
      <c r="X29" s="21">
        <f t="shared" si="5"/>
        <v>0</v>
      </c>
      <c r="Y29" s="21"/>
      <c r="Z29" s="21"/>
      <c r="AA29" s="29">
        <f t="shared" si="1"/>
        <v>10</v>
      </c>
      <c r="AB29" s="21"/>
      <c r="AC29" s="21">
        <f t="shared" si="6"/>
        <v>0</v>
      </c>
      <c r="AD29" s="21"/>
      <c r="AE29" s="21"/>
      <c r="AF29" s="29">
        <f t="shared" si="2"/>
        <v>10</v>
      </c>
      <c r="AG29" s="21"/>
      <c r="AH29" s="21">
        <f t="shared" si="7"/>
        <v>0</v>
      </c>
      <c r="AI29" s="21"/>
      <c r="AJ29" s="21"/>
      <c r="AK29" s="29">
        <f t="shared" si="3"/>
        <v>10</v>
      </c>
      <c r="AL29" s="21"/>
      <c r="AM29" s="21">
        <f t="shared" si="8"/>
        <v>0</v>
      </c>
      <c r="AN29" s="21"/>
      <c r="AO29" s="21"/>
      <c r="AP29" s="21">
        <f t="shared" si="4"/>
        <v>40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>
        <f>AVERAGE(X31:X37)*20%</f>
        <v>0</v>
      </c>
      <c r="Y38" s="10"/>
      <c r="Z38" s="10"/>
      <c r="AA38" s="12"/>
      <c r="AB38" s="12"/>
      <c r="AC38" s="14" t="e">
        <f>AVERAGE(AC31:AC37)*20%</f>
        <v>#VALUE!</v>
      </c>
      <c r="AD38" s="10"/>
      <c r="AE38" s="10"/>
      <c r="AF38" s="12"/>
      <c r="AG38" s="12"/>
      <c r="AH38" s="14">
        <f>AVERAGE(AH31:AH37)*20%</f>
        <v>0</v>
      </c>
      <c r="AI38" s="10"/>
      <c r="AJ38" s="10"/>
      <c r="AK38" s="12"/>
      <c r="AL38" s="12"/>
      <c r="AM38" s="14">
        <f>AVERAGE(AM31:AM37)*20%</f>
        <v>0</v>
      </c>
      <c r="AN38" s="10"/>
      <c r="AO38" s="10"/>
      <c r="AP38" s="17"/>
      <c r="AQ38" s="17"/>
      <c r="AR38" s="14">
        <f>AVERAGE(AR31:AR37)*20%</f>
        <v>0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>
        <f>AM30+AM38</f>
        <v>0</v>
      </c>
      <c r="AN39" s="6"/>
      <c r="AO39" s="6"/>
      <c r="AP39" s="18"/>
      <c r="AQ39" s="18"/>
      <c r="AR39" s="19">
        <f>AR30+AR38</f>
        <v>0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/>
</file>

<file path=customXml/itemProps2.xml><?xml version="1.0" encoding="utf-8"?>
<ds:datastoreItem xmlns:ds="http://schemas.openxmlformats.org/officeDocument/2006/customXml" ds:itemID="{9FC9A537-6340-403E-AE9D-33BDBA51BF4E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