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USUARIO\Documents\"/>
    </mc:Choice>
  </mc:AlternateContent>
  <xr:revisionPtr revIDLastSave="0" documentId="8_{7C39CCD9-01F7-4105-8028-F7C1992FA59F}" xr6:coauthVersionLast="47" xr6:coauthVersionMax="47" xr10:uidLastSave="{00000000-0000-0000-0000-000000000000}"/>
  <bookViews>
    <workbookView xWindow="-120" yWindow="-120" windowWidth="20730" windowHeight="11160" tabRatio="500" firstSheet="1" activeTab="1" xr2:uid="{00000000-000D-0000-FFFF-FFFF00000000}"/>
  </bookViews>
  <sheets>
    <sheet name="Resumen Ejecutivo" sheetId="1" r:id="rId1"/>
    <sheet name="Mapa de Participación Local" sheetId="2" r:id="rId2"/>
  </sheets>
  <definedNames>
    <definedName name="_xlnm._FilterDatabase" localSheetId="1" hidden="1">'Mapa de Participación Local'!$A$3:$X$66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3" i="1" l="1"/>
  <c r="B22" i="1"/>
  <c r="B21" i="1"/>
  <c r="B18" i="1"/>
  <c r="B17" i="1"/>
  <c r="B16" i="1"/>
  <c r="B13" i="1"/>
  <c r="B12" i="1"/>
  <c r="B11" i="1"/>
  <c r="B8" i="1"/>
  <c r="B7" i="1"/>
  <c r="B6" i="1"/>
  <c r="B5" i="1"/>
</calcChain>
</file>

<file path=xl/sharedStrings.xml><?xml version="1.0" encoding="utf-8"?>
<sst xmlns="http://schemas.openxmlformats.org/spreadsheetml/2006/main" count="1421" uniqueCount="588">
  <si>
    <t>MAPA DE PARTICIPACIÓN LOCAL – ALCALDÍA LOCAL DE USME</t>
  </si>
  <si>
    <t>Resumen ejecutivo del tablero de instancias de participación (febrero – junio 2026)</t>
  </si>
  <si>
    <t>1. Estado de las instancias</t>
  </si>
  <si>
    <t>5. Instancias en estado crítico</t>
  </si>
  <si>
    <t>Total de instancias</t>
  </si>
  <si>
    <t>Instancia</t>
  </si>
  <si>
    <t>Profesional a cargo</t>
  </si>
  <si>
    <t>Activas</t>
  </si>
  <si>
    <t>Consejo Local de Vendedores Informales</t>
  </si>
  <si>
    <t>Gabriela Nestiel</t>
  </si>
  <si>
    <t>Críticas</t>
  </si>
  <si>
    <t>Plataforma Local de Juventud</t>
  </si>
  <si>
    <t>Inactivas</t>
  </si>
  <si>
    <t>Consejo Local de Turismo</t>
  </si>
  <si>
    <t>2. Distribución por tipo</t>
  </si>
  <si>
    <t>Sectorial</t>
  </si>
  <si>
    <t>Poblacional</t>
  </si>
  <si>
    <t>Territorial</t>
  </si>
  <si>
    <t>3. Potencial estratégico (capacidad de incidencia)</t>
  </si>
  <si>
    <t>Alta</t>
  </si>
  <si>
    <t>Media</t>
  </si>
  <si>
    <t>Baja</t>
  </si>
  <si>
    <t>4. Trazabilidad documental</t>
  </si>
  <si>
    <t>Instancias con actas al día</t>
  </si>
  <si>
    <t>Instancias sin actas</t>
  </si>
  <si>
    <t>Referente institucional pendiente</t>
  </si>
  <si>
    <t>PROFESIONAL
A CARGO</t>
  </si>
  <si>
    <t>1. SOBRE LA INSTANCIA</t>
  </si>
  <si>
    <t>2. ACTORES</t>
  </si>
  <si>
    <t>3. ESTADO</t>
  </si>
  <si>
    <t>4. TRAZABILIDAD</t>
  </si>
  <si>
    <t>PERFIL / DESCRIPCIÓN</t>
  </si>
  <si>
    <t>5. OBSERVACIONES – RIESGOS</t>
  </si>
  <si>
    <t>6. POTENCIAL ESTRATÉGICO</t>
  </si>
  <si>
    <t>NOMBRE DE
LA INSTANCIA</t>
  </si>
  <si>
    <t>TIPO
(SECTORIAL /
POBLACIONAL /
TERRITORIAL)</t>
  </si>
  <si>
    <t>ACTO ADMINISTRATIVO
DE CREACIÓN Y
REGLAMENTACIÓN</t>
  </si>
  <si>
    <t>PERIODICIDAD</t>
  </si>
  <si>
    <t>REFERENTE
INSTITUCIONAL</t>
  </si>
  <si>
    <t>LIDERAZGOS
COMUNITARIOS</t>
  </si>
  <si>
    <t>ARTICULACIÓN
INTERINSTITUCIONAL</t>
  </si>
  <si>
    <t>ESTADO
(ACTIVA /
INACTIVA /
CRÍTICA)</t>
  </si>
  <si>
    <t>ACTAS</t>
  </si>
  <si>
    <t>CONVOCATORIAS</t>
  </si>
  <si>
    <t>LISTAS</t>
  </si>
  <si>
    <t>TABLERO DE
COMPROMISOS</t>
  </si>
  <si>
    <t>ESTADO DE
COMPROMISOS</t>
  </si>
  <si>
    <t>PERFIL /
DESCRIPCIÓN</t>
  </si>
  <si>
    <t>OBSERVACIONES
FEBRERO</t>
  </si>
  <si>
    <t>OBSERVACIONES
MARZO</t>
  </si>
  <si>
    <t>OBSERVACIONES
ABRIL</t>
  </si>
  <si>
    <t>OBSERVACIONES MAYO</t>
  </si>
  <si>
    <t>OBSERVACIONES JUNIO</t>
  </si>
  <si>
    <t>OBSERVACIONES JULIO</t>
  </si>
  <si>
    <t>RELACIÓN CON
PROYECTOS DEL PDL</t>
  </si>
  <si>
    <t>CAPACIDAD
DE INCIDENCIA</t>
  </si>
  <si>
    <t>RELEVANCIA
TERRITORIAL</t>
  </si>
  <si>
    <t>Alvaro Castañeda</t>
  </si>
  <si>
    <t>Comisión Local de Participación Intersectorial. CLIP</t>
  </si>
  <si>
    <t>Decreto 606 de 2023</t>
  </si>
  <si>
    <t>Mensual</t>
  </si>
  <si>
    <t>N/A</t>
  </si>
  <si>
    <t>Todas las entidades</t>
  </si>
  <si>
    <t>Activa</t>
  </si>
  <si>
    <t>Sí</t>
  </si>
  <si>
    <t>Pendiente plan de acción</t>
  </si>
  <si>
    <t>Pendiente</t>
  </si>
  <si>
    <t>La comisión local intersectorial de participación (CLIP) es una instancia de coordinación y articulación interinstitucional que opera en la localidad. Su objetivo principal es fortalecer la participación ciudadana de los grupos poblacionales y sectores sociales a través del diálogo y la planeación conjunta entre entidades del nivel Distrital y local. Estas comisiones están conformadas por representantes de entidades públicas y buscan garantizar el seguimiento y articulación de acciones en materia de participación ciudadana en el ámbito local. Se reunen en sesión ordinaria 1 vez al mes y máximo 2 extraordinarias al mes</t>
  </si>
  <si>
    <t>Socializamos el alcance y la agenda 2026 de la instancia, posicionando la CLIP como espacio articulador de la participación intersectorial en la localidad.</t>
  </si>
  <si>
    <t>Consolidamos el proceso de socialización con las entidades integrantes, asegurando la apropiación de la ruta de trabajo y la articulación intersectorial.</t>
  </si>
  <si>
    <t>Gestionamos con el IDPAC la capacitación en fortalecimiento de mecanismos de participación, con énfasis en presupuestos participativos, y articulamos la presentación del modelo Más Bienestar de la SDS en salud mental, participación social y calidad de vida.</t>
  </si>
  <si>
    <t>Dimos continuidad al ciclo de fortalecimiento de capacidades con el IDPAC en mecanismos de participación y presupuestos participativos, consolidando la articulación con la SDS en torno al modelo Más Bienestar.</t>
  </si>
  <si>
    <t>Participamos en la CLIP Distrital, posicionando los avances locales y fortaleciendo la implementación de la política pública de participación en la localidad.</t>
  </si>
  <si>
    <t>Proyectos de PPI</t>
  </si>
  <si>
    <t>Consejo de Planeación Local - CPL</t>
  </si>
  <si>
    <t>Acuerdo 878 de 2023</t>
  </si>
  <si>
    <t>Esperanza Ortiz- presidenta CPL</t>
  </si>
  <si>
    <t>Entrega de información de PDL y seguimiento con equipo planeación- reunion con alcaldesa 1 trimestre del mes</t>
  </si>
  <si>
    <t>El consejo de planeación local (CPL) es una instancia de planeación y participación ciudadana local. Su función principal es consultar y guiar la formulación del plan de desarrollo local, abordando las necesidades y propuestas de diferentes sectores de la comunidad. El CPL está compuesto por representantes de diversas organizaciones y sectores, y su período de funcionamiento es de cuatro años, con posibilidad de reelección. Se reunen en sesión ordinaria 1 vez al mes y extraordinaria las veces necesarias</t>
  </si>
  <si>
    <t>Socializamos el balance de la instancia y concertamos el plan de acción 2026, estableciendo la hoja de ruta del Consejo para la vigencia.</t>
  </si>
  <si>
    <t>Atendimos las inquietudes del Consejo y gestionamos la participación del equipo de planeación en la siguiente sesión, fortaleciendo el diálogo técnico con la instancia.</t>
  </si>
  <si>
    <t>Ejecutamos la sesión ordinaria y concertamos el compromiso de capacitación en SECOP, fortaleciendo las capacidades de control social del Consejo.</t>
  </si>
  <si>
    <t>Ejecutamos la capacitación en creación de usuarios SECOP II, cualificando al Consejo para la veeduría contractual, y programamos la capacitación en revisión de CPS en la plataforma.</t>
  </si>
  <si>
    <t>Realizamos sesión de seguimiento a compromisos y gestionamos la vinculación del Consejo en pleno al Encuentro Local de Instancias, consolidando su incidencia en la agenda participativa local.</t>
  </si>
  <si>
    <t>Todos</t>
  </si>
  <si>
    <t>Consejo Local de Gobierno</t>
  </si>
  <si>
    <t>Decreto 199 de 2019</t>
  </si>
  <si>
    <t>4 Veces al año</t>
  </si>
  <si>
    <t>Los consejos locales de gobierno (CLG) son espacios presididos o en los que participa la alcaldesa o alcalde local, destinados a discutir, deliberar y tomar decisiones sobre las necesidades sociales de la población y orientar la gestión administrativa para un funcionamiento público eficiente. Su objetivo principal es promover la coordinación entre los distintos sectores de la administración Distrital y local, mejorar la gobernabilidad y garantizar la articulación entre el sector central, descentralizado y las localidades.</t>
  </si>
  <si>
    <t>No se registran actividades programadas para el periodo, conforme a la dinámica y periodicidad de la instancia.</t>
  </si>
  <si>
    <t>Consejo Local de Política Social - CLOPS</t>
  </si>
  <si>
    <t>Decreto 543 de 2023</t>
  </si>
  <si>
    <t>Depende la política pública a tratar</t>
  </si>
  <si>
    <t>Los CLOPS (consejos locales de política social) son instancias de coordinación, concertación y articulación interinstitucional e intersectorial a nivel local. Su objetivo es garantizar la implementación de la política social del distrito en cada localidad, con un enfoque poblacional, diferencial y territorial. En los CLOPS participan entidades del nivel central y local, organizaciones sociales y representantes de la comunidad. Se realizan 4 sesiones presididas por la alcaldesa al año y con las políticas públicas definidas en la UAT.</t>
  </si>
  <si>
    <t>Ejecutamos los pre-CLOPS preparatorios del CLOPS de salud mental, asegurando insumos técnicos y participación comunitaria para la sesión principal.</t>
  </si>
  <si>
    <t>Realizamos el primer pre-CLOPS de infancia en la zona rural de la localidad, ampliando la cobertura territorial de la instancia y consolidando insumos para el CLOPS de infancia.</t>
  </si>
  <si>
    <t>Unidad de Apoyo Técnico UAT</t>
  </si>
  <si>
    <t>Resolución 487 de 2024</t>
  </si>
  <si>
    <t>Realizacion de los 4 CLOPS del año y la de los pre-CLOPS de los mismos</t>
  </si>
  <si>
    <t>Se están realizando los pre-CLOPS del primer CLOPS del año</t>
  </si>
  <si>
    <t>Las UAT (unidades de apoyo técnico) son espacios de coordinación técnica en el nivel local que permiten articular las acciones de las entidades Distritales con las alcaldías locales, especialmente en lo relacionado con el desarrollo social y comunitario. Su objetivo es acompañar técnicamente los procesos de planeación, ejecución y seguimiento de políticas, programas y proyectos sociales en el territorio. Se realiza 1 sesión ordinaria al mes y máximo 2 extraordinarias.</t>
  </si>
  <si>
    <t>Socializamos el plan de acción y la oferta de servicios de las entidades, articulando la respuesta institucional en el territorio.</t>
  </si>
  <si>
    <t>Consolidamos la delegación de los cuatro CLOPS de la vigencia y designamos los referentes responsables de cada política pública, asegurando la planeación anual de la instancia.</t>
  </si>
  <si>
    <t>Gestionamos la socialización de la política de salud mental y la presentación de alertas tempranas por parte de la Secretaría Distrital de Gobierno, fortaleciendo la capacidad preventiva de la instancia.</t>
  </si>
  <si>
    <t>Construimos de manera articulada el plan de trabajo CLOPS 2026, definiendo prioridades y responsabilidades interinstitucionales.</t>
  </si>
  <si>
    <t>Ejecutamos el seguimiento a las acciones y compromisos del CLOPS por parte de las entidades y movilizamos la participación en el Encuentro Local de Instancias del 4 de julio en la Alcaldía Local.</t>
  </si>
  <si>
    <t>Laura Delgado</t>
  </si>
  <si>
    <t>Decreto 092 de 2021 y Acuerdo 896 de 2023</t>
  </si>
  <si>
    <t>IPES-DADEP-policía-SDSCJ</t>
  </si>
  <si>
    <t>No</t>
  </si>
  <si>
    <t>Realizacion de elecciones de consejeros</t>
  </si>
  <si>
    <t>Se realizará el 13 y 14 de abril</t>
  </si>
  <si>
    <t>El consejo local de vendedores informales, es una instancia de participación ciudadana, la cual hace seguimiento y control a las políticas públicas asociadas a los vendedores informales, sesionan 1 vez al mes de manera ordinaria y contribuyen al control y seguimiento del cuidado del espacio público.</t>
  </si>
  <si>
    <t>Ejecutamos el acto de posesión del nuevo Consejo Local de Vendedores Informales, formalizando la representación del sector y reactivando la instancia.</t>
  </si>
  <si>
    <t>Vendedores informales y espacio público</t>
  </si>
  <si>
    <t>Katherine Leguizamon</t>
  </si>
  <si>
    <t>Comité Operativo Local de Juventud - COLJ</t>
  </si>
  <si>
    <t>Política Pública de Juventud</t>
  </si>
  <si>
    <t>Maria Angel - presidenta de CLJ</t>
  </si>
  <si>
    <t>SDIS-IDPAC</t>
  </si>
  <si>
    <t>El comité operativo local de juventud es un espacio donde participan jóvenes y representantes de la localidad para concertar la agenda de desarrollo local de juventud, los planes de acción en donde se establecen los compromisos frente a los temas de juventud y estrategias de la política pública.</t>
  </si>
  <si>
    <t>Avanzamos en el ajuste del reglamento interno de la instancia y proyectamos la formulación del plan de acción 2026.</t>
  </si>
  <si>
    <t>Sesionamos el 17 de abril: presentamos el plan de acción, iniciamos la preparación del CLOPS y proyectamos el laboratorio juvenil y la asamblea del 24 de junio, con próxima sesión programada para el 19 de junio en la sede del colectivo Navek.</t>
  </si>
  <si>
    <t>La instancia no sesionó en el periodo; mantuvimos la agenda preparatoria de las actividades proyectadas para junio.</t>
  </si>
  <si>
    <t>Ejecutamos la Semana de la Juventud y brindamos acompañamiento institucional integral a su programación, fortaleciendo la participación juvenil en la localidad.</t>
  </si>
  <si>
    <t>SPA- salud mental- seguridad-cultura y deportes.</t>
  </si>
  <si>
    <t>Política Pública de Juventud y Ley 1885 de 2018</t>
  </si>
  <si>
    <t>Autonoma</t>
  </si>
  <si>
    <t>Organizaciones con enfoque de juventud</t>
  </si>
  <si>
    <t>IDPAC-SDIS-</t>
  </si>
  <si>
    <t>Crítica</t>
  </si>
  <si>
    <t>La plataforma es un escenario de encuentro, articulación, coordinación e interlocución de las juventudes, de carácter autónomo. Por cada ente territorial deberá existir una plataforma. La plataforma local de juventude será conformada por un número plural de procesos y prácticas organizativas, así como por espacios de participación de los y las jóvenes. Sesiona 1 vez al mes o cuando autónomamente lo requiere.</t>
  </si>
  <si>
    <t>Acompañamos la realización de la Semana de la Juventud, articulando la participación de la Plataforma en la agenda juvenil local.</t>
  </si>
  <si>
    <t>Consejo Local de Juventud</t>
  </si>
  <si>
    <t>Ley 1885 de 2018 y Ley 1622 de 2013</t>
  </si>
  <si>
    <t>Realizacion de carnetización y revisar vacantes de consejeros</t>
  </si>
  <si>
    <t>Ya se encuentra en gestión</t>
  </si>
  <si>
    <t>Organismo autónomo de participación ciudadana encargado de representar los interés de los jóvenes entre 14 y 28 años ante la alcaldía local y entidades de carácter Distrital</t>
  </si>
  <si>
    <t>Acompañamos la elección y conformación de la mesa directiva y las delegaciones del Consejo ante las instancias de participación de la localidad, consolidando su estructura de gobierno.</t>
  </si>
  <si>
    <t>Concertamos el plan de acción 2026 y ejecutamos el empalme con el Consejo saliente, garantizando la continuidad de los procesos.</t>
  </si>
  <si>
    <t>La instancia no sesionó durante el periodo; se mantuvo la disponibilidad institucional para su convocatoria y acompañamiento.</t>
  </si>
  <si>
    <t>Gestionamos la reunión entre el CLJ y la alcaldesa local, con compromisos en curso: consolidación de la información de fortalecimiento 2021-2025 con contratación y planeación; gestión con la JAL para las sesiones mensuales del Consejo; agendamiento de espacios de interlocución CLJ, Plataforma y JAL; articulación con gobiernos escolares en seguridad y convivencia; propuesta de la referente de derechos humanos para garantías en eventos deportivos; y envío de la primera entrega del boletín informativo juvenil con convocatorias, contratos, proyectos y oportunidades institucionales.</t>
  </si>
  <si>
    <t>Jose Wilson Rojas</t>
  </si>
  <si>
    <t>Mesa Territorial Danubio</t>
  </si>
  <si>
    <t>Cada vez que la mesa lo requiere</t>
  </si>
  <si>
    <t>JACS</t>
  </si>
  <si>
    <t>Compromisos de seguimiento Usmeando</t>
  </si>
  <si>
    <t>Es una mesa activa con presencia de los presidentes de juntas de los barrios pertenecientes a la UPZ y organizaciones social que sesionan cada vez que lo requieren con periodicidad mínima de 1 vez cada dos meses y que busca generar articulaciones institucionales que impacten positivamente la UPZ</t>
  </si>
  <si>
    <t>No se registran actividades programadas para el periodo, conforme a la dinámica y periodicidad de la instancia. Sin embargo hay una agenda territorial que se esta llevando a cabo con los lideres del territorio en temas de infraestructura, seguridad y salones comunales, cumpliendo el compromiso de articular con la SUbred Sur y la EAAB para acometidas de agua al CAPS Danubio</t>
  </si>
  <si>
    <t>Mesa Territorial Gran Yomasa</t>
  </si>
  <si>
    <t>Mesa Territorial Alfonso López</t>
  </si>
  <si>
    <t>Actualmente, la mesa territorial se encuentra en proceso de evaluación de los compromisos adquiridos durante la vigencia 2025, con el objetivo de proyectar un nuevo plan de acción ajustado a las necesidades del territorio. Este ejercicio es clave para garantizar la pertinencia y sostenibilidad de las acciones emprendidas.</t>
  </si>
  <si>
    <t>En ejecucion</t>
  </si>
  <si>
    <t>Es una mesa activa con presencia de los presidentes de juntas de los barrios pertenecientes a la UPZ y organizaciones social que sesionan cada vez que lo requieren con periodicidad mínima de 1 vez cada tres meses y que busca generar articulaciones institucionales que impacten positivamente la UPZ</t>
  </si>
  <si>
    <t>Identificamos riesgos de seguridad que afectan a líderes y lideresas vinculados a la mesa y activamos la gestión institucional de estrategias de protección y acompañamiento para garantizar la continuidad del proceso organizativo.</t>
  </si>
  <si>
    <t>Asojuntas - JACS</t>
  </si>
  <si>
    <t>Ley 2166 de 2021 y Decreto 1501 de 2023.</t>
  </si>
  <si>
    <t>Actualmente, se tienen los compromisos para adelantar los juegos comunales, día comunal, acompañamiento a elecciones comunales el 26 de abril de 2026, los cuales se encuentran en fase de ejecución.</t>
  </si>
  <si>
    <t>Es instancia que reune todas las JACS de la localidad, buscando con ello la articulación y seguimiento de las mismas y a su vez un seguimiento a las acciones del territorio local, sesionando 1 vez por mes</t>
  </si>
  <si>
    <t>Adelantamos la revisión del proceso de nuevas elecciones de las JAC, preparando el acompañamiento institucional al calendario electoral comunal.</t>
  </si>
  <si>
    <t>Identificamos riesgos de seguridad que afectan a los liderazgos comunales y gestionamos estrategias institucionales de protección y acompañamiento para asegurar la continuidad de los procesos organizativos.</t>
  </si>
  <si>
    <t>Acompañamos las elecciones de las JAC, participamos en las concertaciones del comité para juntas y apoyamos en Chisacá la CLIP en asuntos comunales.</t>
  </si>
  <si>
    <t>Ejecutamos el seguimiento al Día Comunal y a los juegos comunales, y acompañamos la construcción de la estrategia de fortalecimiento comunal.</t>
  </si>
  <si>
    <t xml:space="preserve">Brindamos acompañamiento técnico a los procesos de empalme de las JAC, garantizando transiciones ordenadas y con trazabilidad.  ALERTA: Salida de comunales tiene quejas por parte de comunidad que son responsabilidad del area de planeación </t>
  </si>
  <si>
    <t>Disney Elina Sanchez</t>
  </si>
  <si>
    <t>Consejo Local de Propiedad Horizontal - CLPH</t>
  </si>
  <si>
    <t>Resolución 338 de 2024</t>
  </si>
  <si>
    <t>Disney Sanchez</t>
  </si>
  <si>
    <t>Consejeros PH</t>
  </si>
  <si>
    <t>En el marco del plan de trabajo se tiene compromisos establecidos para fortalecer habilidades formativas y comunicativas en la política pública de propiedad horizontal entre los consejeros de las copropiedades y residentes.
Estado de compromisos: se cuenta con un cronograma para el desarrollo de talleres en la política pública de propiedad horizontal.
Elaboración de un boletín formativo</t>
  </si>
  <si>
    <t>El consejo local de propiedad horizontal es una instancias de participación ciudadana que asesoran a la administración local en la formulación de políticas, planes, proyectos y demás iniciativas relacionadas con la propiedad horizontal. Estos consejos están conformados por un número determinado de consejeros, según el criterio de proporcionalidad poblacional, y tienen un período de gestión de cuatro años, con posibilidad de ser reelegidos. La elección de los consejeros garantiza un mínimo de representantes mujeres y se lleva a cabo mediante un proceso electoral que incluye la inscripción de candidatos y votantes. Sesionan 1 vez al mes de manera ordinaria y las necesarias de manera extraordinaria</t>
  </si>
  <si>
    <t>Ejecutamos el 28 de febrero un foro pedagógico sobre procesos eleccionarios y el rol de los entes de control en las copropiedades, y articulamos la mesa interinstitucional del sector Metro 136 para abordar las problemáticas de seguridad y convivencia derivadas de la ausencia de representación legal formal.</t>
  </si>
  <si>
    <t>Gestionamos el acompañamiento a los procesos de asambleas y certificación de representación legal de las copropiedades, y fortalecimos la articulación institucional frente a problemáticas de convivencia en proyectos de vivienda de interés prioritario.</t>
  </si>
  <si>
    <t>Ejecutamos el seguimiento al plan de acción y consolidamos la caracterización de copropiedades, identificando problemáticas en 10 conjuntos de la localidad como insumo para la intervención institucional.</t>
  </si>
  <si>
    <t>Realizamos sesión ordinaria, avanzamos en el plan de acción y aprobamos la estrategia de comunicación con la creación de un boletín informativo de la instancia.</t>
  </si>
  <si>
    <t>Concretamos la habilitación de un punto de atención a la ciudadanía residente en copropiedades en la Alcaldía Local, los jueves de 2:00 a 5:00 p. m., ampliando la oferta institucional de servicio.</t>
  </si>
  <si>
    <t>Fortalecimiento a organizaciones</t>
  </si>
  <si>
    <t>Mesa Local de Medios Alternativos de Comunicaciòn</t>
  </si>
  <si>
    <t>Acuerdo 002 de 2025</t>
  </si>
  <si>
    <t>19 Medios de comunicación alternativa</t>
  </si>
  <si>
    <t>Adelantar el proceso eleccionario de los delegados que conformarán formalmente la instancia de participación, garantizando condiciones de transparencia, inclusión y representatividad.</t>
  </si>
  <si>
    <t>Se emitió resolución 021 de 2026, el cual evidencia la metodología para realizar el proceso eleccionario de los delegados a la instancia de participación.</t>
  </si>
  <si>
    <t>La mesa local de medios es un espacio de participación ciudadana que busca promover la comunicación comunitaria y alternativa. Estas mesas se involucran en la creación y funcionamiento de medios de comunicación, asegurando que se incluyan en los planes de desarrollo local y se priorice el acceso a recursos y espacios de difusión. Además, fomentan la democratización de los procesos de comunicación y la inclusión de diversas formas de medios, como emisoras comunitarias y redes digitales. Sesiona 1 vez al mes de manera ordinaria</t>
  </si>
  <si>
    <t>Definimos la metodología del proceso eleccionario de la instancia y acompañamos la ejecución de la línea de inversión con los medios comunitarios, gestionando capacitaciones y la entrega de equipos técnicos (cámaras, sonido, drones, consolas y computadores) para su fortalecimiento.</t>
  </si>
  <si>
    <t>Ejecutamos reuniones interinstitucionales para establecer los lineamientos del proceso de elección de la mesa.</t>
  </si>
  <si>
    <t>Ejecutamos la elección de los medios comunitarios delegados a la mesa, con instalación proyectada después del 15 de julio, y apoyamos su registro en el proyecto de fortalecimiento CPS 775 de 2025.</t>
  </si>
  <si>
    <t>CPS 775 de 2025 fortalecimiento a medios comunitarios</t>
  </si>
  <si>
    <t>Mesa Territorial Usme Centro</t>
  </si>
  <si>
    <t>Seguimientos a compromisos territoriales frecuencias de rutas SITP seguridad convivencia y basuras</t>
  </si>
  <si>
    <t>Consolidamos con la Personería una agenda para el manejo de puntos críticos en articulación con la UAESP y la Policía, logrando la imposición de comparendos ambientales; gestionamos con TransMilenio mejoras que redujeron los tiempos de espera de 30 a 10 minutos e implementamos un ecopunto para residuos voluminosos en beneficio de las ciudadelas y Usme Centro.</t>
  </si>
  <si>
    <t>Ejecutamos recorrido territorial con caracterización de problemáticas, como insumo para la asamblea programada con la Personería.</t>
  </si>
  <si>
    <t>Gestionamos la programación de la reunión con la Personería y las instituciones para el abordaje de las problemáticas priorizadas.</t>
  </si>
  <si>
    <t>Avanzamos en los diagnósticos territoriales y consolidamos la agenda de seguimiento a los compromisos institucionales con la Personería.</t>
  </si>
  <si>
    <t>Mesa Territorial La Flora</t>
  </si>
  <si>
    <t>Recuperación de puntos criticos de basura y gestión de riesgo en predios de entre nubes</t>
  </si>
  <si>
    <t>Ejecutamos la feria de servicios en San Cayetano, descentralizando la oferta institucional con énfasis en reactivación económica y empleabilidad, y proyectamos con la Personería una audiencia pública para la revisión técnica de titulación y escrituración de predios.</t>
  </si>
  <si>
    <t>Realizamos recorrido territorial para la caracterización de problemáticas asociadas al manejo de residuos.</t>
  </si>
  <si>
    <t>Ejecutamos reunión interinstitucional de seguimiento a los compromisos derivados del diálogo social.</t>
  </si>
  <si>
    <t xml:space="preserve">Avanzamos en la consolidación de los diagnósticos territoriales de la mesa especialmente en temas de seguridad y participacion comunal </t>
  </si>
  <si>
    <t>Mesa Territorial Bolonia</t>
  </si>
  <si>
    <t>Evaluación del plan de trabajo y legalización de predios</t>
  </si>
  <si>
    <t>Es una mesa activa con presencia de los presidentes de juntas de los barrios pertenecientes a la UPZ y organizaciones social que sesionan cada vez que lo requieren con periodicidad mínima de 1 al mes y que busca generar articulaciones institucionales que impacten positivamente la UPZ</t>
  </si>
  <si>
    <t>Consolidamos la agenda de seguimiento a los compromisos de la cartografía social mediante metodología de semaforización, priorizando puntos críticos de aseo con la UAESP y el estado de la malla vial, y acompañamos las elecciones de la JAC del barrio Esperanza Sur Oriental.</t>
  </si>
  <si>
    <t>Ejecutamos la feria de servicios por los derechos humanos, acercando la oferta institucional al territorio.</t>
  </si>
  <si>
    <t>Gestionamos mesas de trabajo con TransMilenio y con las entidades de seguridad para el abordaje de las problemáticas priorizadas.</t>
  </si>
  <si>
    <t>Realizamos recorrido territorial para verificar frentes de seguridad y cámaras, y ejecutamos el seguimiento a los compromisos institucionales.</t>
  </si>
  <si>
    <t>Avanzamos en los diagnósticos territoriales y ejecutamos dos mesas de trabajo en Bolonia con participación de la alcaldesa local, fortaleciendo el diálogo directo con la comunidad.</t>
  </si>
  <si>
    <t>Gabriel Rivera</t>
  </si>
  <si>
    <t>Consejo Local de la Bicicleta</t>
  </si>
  <si>
    <t>Decreto 498 de 2022</t>
  </si>
  <si>
    <t>Consejeros</t>
  </si>
  <si>
    <t>Movilidad-SDIS-idpsc-Transmilenio- SDSCJ</t>
  </si>
  <si>
    <t>Desarrollo de próxima sesión</t>
  </si>
  <si>
    <t>Convocatoria enviada</t>
  </si>
  <si>
    <t>El consejo local de la bicicleta es una instancias de participación ciudadana que buscan promover el uso de la bicicleta y asesorar en la implementación de políticas y planes relacionados con este medio de transporte.funcionan como órgano asesor y consultivos de la administración local. Los consejos están compuestos por al menos el 50% de mujeres electas como consejeras en cada localidad y tienen un período de cuatro años con posibilidad de reelección por una vez. Sesionando 1 vez de manera ordinaria al mes y extraordinariamente las veces que requiera</t>
  </si>
  <si>
    <t>Consolidamos informes de acciones sobre puntos críticos que afectan la movilidad y la seguridad de peatones y ciclistas, como insumo para la gestión interinstitucional.</t>
  </si>
  <si>
    <t>Gestionamos la respuesta de las entidades competentes en materia de bicicleta y concertamos la realización mensual del Boquerón Nocturno.</t>
  </si>
  <si>
    <t>Sesionamos el 7 de abril: formulamos el plan de acción y socializamos Usme Nocturno y el mes de la bicicleta previsto para octubre.</t>
  </si>
  <si>
    <t>Sesionamos el 5 de mayo con aprobación del plan de acción, proyectamos una actividad para el mes de la bicicleta y ejecutamos el Boquerón Nocturno con apoyo de la Alcaldía Local.</t>
  </si>
  <si>
    <t>Sesionamos de manera ordinaria y articulamos el apoyo institucional para la continuidad del Boquerón Nocturno.</t>
  </si>
  <si>
    <t>Comisión de Movilidad</t>
  </si>
  <si>
    <t>Decreto 475 de 2024</t>
  </si>
  <si>
    <t>Presentar la oferta institucional</t>
  </si>
  <si>
    <t>La comisión de movilidad es una instancia de participación que busca fortalecer y asesorar a las entidades entorno a los temas de movilidad sesionando 1 vez al mes</t>
  </si>
  <si>
    <t>Presentamos el equipo de gestión social para Usme y concertamos los compromisos de la vigencia 2026.</t>
  </si>
  <si>
    <t>Organizamos la instancia por territorios y priorizamos los puntos críticos de movilidad de la localidad.</t>
  </si>
  <si>
    <t>Sesionamos el 20 de abril: identificamos puntos críticos de movilidad, proyectamos el plan de acción y creamos la mesa de Danubio para asuntos de movilidad.</t>
  </si>
  <si>
    <t>Ejecutamos el seguimiento a puntos críticos y coordinamos con la Alcaldía y la SDM operativos para reducir el paso de motociclistas por la cicloruta; identificamos problemáticas de parqueo en el centro comercial Altavista y piques nocturnos en el sector de la Caracas, y realizamos empalme con la empresa Somos para capacitaciones en colegios.</t>
  </si>
  <si>
    <t xml:space="preserve">Sesionamos de manera virtual y dimos continuidad al acompañamiento de la mesa Danubio, con compromisos de TransMilenio y la Secretaría Distrital de Movilidad, articulando la oferta de la empresa somos  </t>
  </si>
  <si>
    <t>Consejo Local de Deporte, Recreación, Actividad Física, Parques, Escenarios y Equipamientos Deportivos y Recreativos - DRAFE</t>
  </si>
  <si>
    <t>Decreto 649 de 2025</t>
  </si>
  <si>
    <t>Concejeros DRAFE</t>
  </si>
  <si>
    <t>Sesionar los 2 jueves de cada mes</t>
  </si>
  <si>
    <t>El DRAFE es una instancia de participación y encuentro que articula y moviliza los diferentes espacios del nivel local y Distrital, y sus diferentes actores sociales, comunitarios, académicos, económicos e institucionales públicos y privados en torno al deporte, la recreación, la actividad física y la educación física y equipamientos deportivos y recreativos.</t>
  </si>
  <si>
    <t>Adecuamos y actualizamos el plan de acción 2026 de la instancia, definiendo la ruta de trabajo de la vigencia.</t>
  </si>
  <si>
    <t>Acompañamos la elección de los consejeros delegados al nivel distrital y la conformación de la mesa directiva.</t>
  </si>
  <si>
    <t>Sesionamos y concertamos el plan de acción, acompañamos la entrega del estadio de La Aurora y participamos en el seminario taller sobre información tecnológica.</t>
  </si>
  <si>
    <t>Sesionamos y gestionamos la solicitud de reunión con el comandante de Policía para el abordaje de la seguridad en los entornos deportivos.</t>
  </si>
  <si>
    <t>Deportes</t>
  </si>
  <si>
    <t>Comisión Ambiental Local - CAL</t>
  </si>
  <si>
    <t>Decreto 575 de 2011</t>
  </si>
  <si>
    <t>Concejeros a la CAL</t>
  </si>
  <si>
    <t>Ambiente-UAESP-sdsjc- policía- promoambiental-jardin botanico-</t>
  </si>
  <si>
    <t>Jornadas de concientización ambiental y de protección del mismo</t>
  </si>
  <si>
    <t>La comisión ambiental local (CAL) es una instancia de participación conformada por representantes del sector público y de la comunidad, encargada de coordinar las acciones ambientales en cada localidad de Bogotá. Estas comisiones se constituyen como espacios de diálogo, planeación y seguimiento a la gestión ambiental territorial, fomentando la articulación entre instituciones y ciudadanía.
La CAL se encarga de construir participativamente el plan ambiental local, identificar y analizar situaciones ambientales conflictivas, definir acciones para mitigar impactos ambientales, hacer seguimiento a proyectos financiados por los fondos de desarrollo local, y brindar orientación sobre la gestión ambiental en las localidades. Sesiona 1 vez al mes</t>
  </si>
  <si>
    <t>Ejecutamos sesión enfocada en el plan de acción y en la metodología de cuidado ambiental de la localidad.</t>
  </si>
  <si>
    <t>Realizamos el seguimiento a las acciones ambientales priorizadas por la comisión.</t>
  </si>
  <si>
    <t>Sesionamos con socialización de PROCEDA y presupuestos participativos, e identificamos los puntos críticos en intervención por parte del FDLU.</t>
  </si>
  <si>
    <t>Sesionamos con identificación de los puntos críticos derivados de la mesa de residuos y proyectamos la Semana Ambiental del 1 al 5 de junio.</t>
  </si>
  <si>
    <t>Sesionamos y consolidamos compromisos para fortalecer la gestión ambiental y el apoyo al campesinado local.</t>
  </si>
  <si>
    <t>Ambiente</t>
  </si>
  <si>
    <t>Cristian Cuevas</t>
  </si>
  <si>
    <t>Presupuestos Participativos</t>
  </si>
  <si>
    <t>Directiva Conjunta 001 de 2025</t>
  </si>
  <si>
    <t>Anual</t>
  </si>
  <si>
    <t>Cristian Ricardo Cuevas Arevalo</t>
  </si>
  <si>
    <t>Comunidad en general</t>
  </si>
  <si>
    <t>Realizar todas las mesas de co-creación</t>
  </si>
  <si>
    <t>En proceso</t>
  </si>
  <si>
    <t>El sistema Distrital de planeación, definido en el acuerdo Distrital 878 de 2023, define los
Presupuestos participativos de los fondos de desarrollo local (fdl) como "[...] un proceso
Institucional, democrático, incluyente y pedagógico con enfoque territorial, por medio del cual la
Ciudadania y sus organizaciones deciden anualmente la inversión de un porcentaje de los recursos del
Fondo de desarrollo local". Así, este proceso de planeación participativa hace parte del nuevo
Modelo de gobernanza democrática que fortalece las plataformas de participación ciudadana en las
Veinte (20) localidades de bogota</t>
  </si>
  <si>
    <t>Ejecutamos el primer encuentro de constructores locales y capacitamos a los equipos de planeación y participación para liderar las mesas de co-creación.</t>
  </si>
  <si>
    <t>Ejecutamos las mesas de co-creación con los constructores locales sobre las propuestas priorizadas en la vigencia 2025 y realizamos el seguimiento a su materialización con la SDG.</t>
  </si>
  <si>
    <t>Dimos continuidad a las mesas de co-creación con los constructores locales y al seguimiento de la materialización de las propuestas priorizadas con la SDG.</t>
  </si>
  <si>
    <t>Consolidamos el ciclo de mesas de co-creación de las propuestas priorizadas 2025, manteniendo el seguimiento a su materialización con la SDG.</t>
  </si>
  <si>
    <t>Culminamos las mesas de co-creación faltantes y participamos con el equipo en la capacitación sobre la metodología 2026, preparando la nueva vigencia del proceso.</t>
  </si>
  <si>
    <t>Todos los enmarcados en el componente flexible</t>
  </si>
  <si>
    <t>Mesa Local de Egresados</t>
  </si>
  <si>
    <t>Decreto 293 de 2008</t>
  </si>
  <si>
    <t>Egresados de las instituciones educativas públicas y privadas</t>
  </si>
  <si>
    <t>Dirección local de educación.</t>
  </si>
  <si>
    <t>Vincularlos directamente al ejercicio de presupuestos participativos</t>
  </si>
  <si>
    <t>La mesa local de egresados es un espacio de participación en el sistema Distrital de participación ciudadana, donde se reúnen representantes de diferentes estamentos de la comunidad educativa, incluyendo egresados. Su propósito es conocer, deliberar y proponer recomendaciones para el diseño y desarrollo de políticas educativas locales. Estas mesas permiten a los egresados interactuar con instituciones educativas y contribuir al fortalecimiento de la educación en su localidad. Se reunen mínimo 4 veces al año</t>
  </si>
  <si>
    <t>Ejecutamos la primera sesión ordinaria del año, orientando la discusión sobre la finalidad y la proyección de la instancia.</t>
  </si>
  <si>
    <t>Realizamos la sesión ordinaria con la elección de los delegados a las instancias de participación.</t>
  </si>
  <si>
    <t>La sesión se aplazó por falta de quórum; gestionamos acciones de convocatoria para asegurar la participación en el siguiente periodo.</t>
  </si>
  <si>
    <t>Ejecutamos la sesión ordinaria con gestión de transporte para ampliar la cobertura de colegios participantes y socializamos presupuestos participativos como base para la formulación de propuestas conjuntas.</t>
  </si>
  <si>
    <t>Salud mental - conflictividad escolar</t>
  </si>
  <si>
    <t>Consejo Consultivo Local de Política Educativa</t>
  </si>
  <si>
    <t>Decreto 293 de 2008 y Resolución 4491 de 2008</t>
  </si>
  <si>
    <t>Trimestral</t>
  </si>
  <si>
    <t>Sector educativo</t>
  </si>
  <si>
    <t>Dirección local de educación - secretaría de educación.</t>
  </si>
  <si>
    <t>Recursos logísticos y apoyo para la realización del foro local de educación</t>
  </si>
  <si>
    <t>El consejo consultivo local tiene como objetivo principal discutir, analizar y formular propuestas relacionadas con la formulación y ejecución de políticas educativas en el ámbito local. Este consejo permite la participación activa de diferentes actores de la comunidad educativa, incluyendo representantes de colegios, padres de familia, estudiantes y otros sectores relevantes.sesiona mínimo 4 veces al año</t>
  </si>
  <si>
    <t>Ejecutamos la primera sesión del año, definiendo la línea de trabajo para la realización del foro educativo local y distrital.</t>
  </si>
  <si>
    <t>Gestionamos la reunión de articulación entre la alcaldesa local y el director de la DILE para asegurar los recursos logísticos del foro local de educación.</t>
  </si>
  <si>
    <t>Sesionamos de manera ordinaria; pese a la ausencia de quórum decisorio, avanzamos en la preparación del foro educativo programado para agosto.</t>
  </si>
  <si>
    <t>Mesa Local de Rectores - Mesa Local de Orientadores</t>
  </si>
  <si>
    <t>Rectores / orientadores de las instituciones educativas</t>
  </si>
  <si>
    <t>Socialización del proyecto de medios comunitarios</t>
  </si>
  <si>
    <t>Instancia dedicada al seguimiento de las instituciones educativas y articulación de las mismas con entidades</t>
  </si>
  <si>
    <t>La instancia opera bajo demanda; en el periodo no se registraron solicitudes de articulación y mantuvimos la disponibilidad institucional de acompañamiento.</t>
  </si>
  <si>
    <t>La instancia opera bajo demanda; durante el mes no se presentaron requerimientos de articulación, conservándose la disposición institucional.</t>
  </si>
  <si>
    <t>La instancia opera bajo demanda; en el periodo no hubo solicitudes de articulación y se mantuvo la disponibilidad institucional.</t>
  </si>
  <si>
    <t>Asistimos con la alcaldesa local a la sesión ordinaria de la mesa de rectores, socializamos el proyecto de fortalecimiento de medios comunitarios de comunicación y programamos con el IDPAC una jornada de caracterización para los 15 colegios priorizados.</t>
  </si>
  <si>
    <t>Fortalecimiento de medios de comunicación comunitartios</t>
  </si>
  <si>
    <t>Mesa Local de Estudiantes Decreto 293 de 2008 - Personeros</t>
  </si>
  <si>
    <t>Representantes de los consejos estudiantiles de las instituciones educativas</t>
  </si>
  <si>
    <t>La mesa local de estudiantes es un espacio de participación en el sistema Distrital de participación ciudadana, donde se reúnen representantes de diferentes estamentos de la comunidad educativa, incluyendo egresados. Su propósito es conocer, deliberar y proponer recomendaciones para el diseño y desarrollo de políticas educativas locales. Estas mesas permiten a los estudiantes interactuar con instituciones educativas y contribuir al fortalecimiento de la educación en su localidad. Se reunen mínimo 4 veces al año</t>
  </si>
  <si>
    <t>Ejecutamos la primera sesión ordinaria del año, orientando la discusión sobre la finalidad de la instancia.</t>
  </si>
  <si>
    <t>La sesión se aplazó por falta de quórum; activamos gestiones de convocatoria para el siguiente periodo.</t>
  </si>
  <si>
    <t>Ejecutamos la sesión ordinaria con gestión de transporte para garantizar la participación del mayor número de colegios y socializamos presupuestos participativos para la formulación de propuestas conjuntas.</t>
  </si>
  <si>
    <t>Jorge Baron</t>
  </si>
  <si>
    <t>Comité Local de Seguridad Alimentaria y Nutricional</t>
  </si>
  <si>
    <t>Decreto 508 de 2007 Acuerdo 257 de 2006</t>
  </si>
  <si>
    <t>Lideres locales</t>
  </si>
  <si>
    <t>SDIS-habitat-salud-reactivacion economica</t>
  </si>
  <si>
    <t>Seguimiento a compromisos de CLOPS</t>
  </si>
  <si>
    <t>El comité local de seguridad alimentaria y nutricional es una instancia clave en la gestión de políticas públicas relacionadas con la seguridad alimentaria y nutricional en la localidad. Su función principal es la coordinación y articulación de la gestión de la política de seguridad alimentaria y nutricional, asegurando que todos los sectores involucrados trabajen en conjunto para mejorar las condiciones de alimentación y nutrición de la población.</t>
  </si>
  <si>
    <t>No se consolidó reporte de la instancia para el periodo; se adelanta gestión con el referente para asegurar la trazabilidad de la información.</t>
  </si>
  <si>
    <t>Reacivacion y ULATA</t>
  </si>
  <si>
    <t>Junta Asesora Comunitaria en Salud</t>
  </si>
  <si>
    <t>Decreto 475 de 2016 Acuerdo 641 de 2016</t>
  </si>
  <si>
    <t>Lideres en salud</t>
  </si>
  <si>
    <t>Subred-SDS-SDIS</t>
  </si>
  <si>
    <t>Capacitación y estrategia pedagógica
Plan de capacitación: formular y ejecutar un programa que incluya al menos tres capacitaciones anuales sobre normativa de salud (como las leyes 1751 y 1757), participación social, liderazgo interno y humanización del servicio.
Orientación al usuario: capacitar a los integrantes en rutas de atención para que puedan guiar correctamente a los ciudadanos y mejorar el trato en los centros de salud.
Cronograma de visitas: realizar visitas mensuales de seguimiento a las unidades de prestación de servicios de salud (upss) de la localidad (Betania, el destino, santa librada, entre otras) para verificar el estado de los servicios y los equipos biomédicos.
Realizar encuestas presenciales a los usuarios para canalizar inconformidades y presentar propuestas de mejora directamente a los directores científicos de las unidades.
Diseñar una estrategia comunicativa que incluya el uso de WHATSAPP, redes sociales y carteleras físicas para informar sobre las acciones de la JACS.
Socializar el uso de herramientas digitales de la subred sur, como el agendamiento web y la consulta de exámenes e imágenes diagnósticas.
Acompañar jornadas informativas sobre el modelo "vivo", nutrición (enfocada en reducir la desnutrición y huertas comunitarias) y prevención de enfermedades locales.</t>
  </si>
  <si>
    <t>Las juntas asesoras comunitarias (JAC) en Bogotá son grupos conformados para fortalecer la participación activa de la comunidad en temas de salud. Su objetivo principal es asesorar, apoyar y mejorar la calidad y oportunidad en la prestación de los servicios de salud. Las JAC canalizan inconformidades, hacen propuestas de mejora, comunican y asesoran, promueven y previenen, y dividen y rendir cuentas ante la comunidad. Estas JAC están compuestas por representantes de asociaciones de usuarios de las unidades de salud, eps, copacos, y un delegado de la alcaldía local del área de influencia de la unidad prestadora de servicios de salud. Sesiona 1 vez al mes</t>
  </si>
  <si>
    <t>Consolidamos la identificación de las observaciones prioritarias de la instancia y articulamos su relación con los proyectos del PDL a través de presupuestos participativos.</t>
  </si>
  <si>
    <t>Dimos continuidad a la articulación de la agenda de la instancia con los proyectos del PDL mediante presupuestos participativos.</t>
  </si>
  <si>
    <t>Ejecutamos dos visitas guiadas a las UPA El Destino y Betania para verificar los servicios disponibles, y proyectamos ampliar la convocatoria para las próximas visitas.</t>
  </si>
  <si>
    <t>Realizamos sesión y recorrido de seguimiento a los servicios de las UPA Betania y El Destino.</t>
  </si>
  <si>
    <t>Ejecutamos visita guiada al CAPS Santa Librada y gestionamos con el equipo de habitabilidad en calle el abordaje de dos ciudadanos en la periferia del equipamiento.</t>
  </si>
  <si>
    <t>Consejo Local de Discapacidad - CLD</t>
  </si>
  <si>
    <t>Acuerdo 505 de 2012</t>
  </si>
  <si>
    <t>Construcción del POAL 2026: el consejo debe proyectar acciones en cinco líneas de trabajo que respondan a las necesidades locales. Una vez recibido el documento guía Distrital, el CLD tiene el compromiso de realizar una sesión extraordinaria para la construcción colectiva de este plan.
Transición y empalme: en febrero, la instancia se encontraba en proceso de empalme administrativo, lo que implicó el seguimiento al contrato 649 de 2023 y la necesidad de recibir informes de gestión del consejo anterior.
Fortalecimiento normativo: se identificó la necesidad de capacitar a los consejeros en el funcionamiento del CLD, el marco normativo (especialmente el nuevo decreto 647 de 2025) y el reglamento interno.
Gestión de necesidades territoriales: movilidad: se realizaron derechos de petición a Transmilenio por la fila preferencial y se gestionaron reductores de velocidad por accidentes en la localidad</t>
  </si>
  <si>
    <t>POAL. En construcción debido a que las directrices solo fueron emitidas por la entidad, a finales de marzo.</t>
  </si>
  <si>
    <t>El consejo local de discapacidad (CLD) es una instancia local encargada de coordinar las políticas a nivel local y promover la inclusión social y el mejoramiento de la calidad de vida de las personas con discapacidad, sus familias y personas cuidadoras. Los CLDS están integrados por el alcalde, el secretario de salud, el secretario de educación, el secretario de tránsito y transporte, el secretario de desarrollo social, el secretario o jefe de planeación, y representantes de organizaciones sin ánimo de lucro de personas con discapacidad. Sesiona 1 vez al mes</t>
  </si>
  <si>
    <t>Gestionamos el proceso de empalme administrativo de la instancia y realizamos reuniones de seguimiento al contrato 649 de 2023 con el nuevo equipo de planeación de la Alcaldía Local.</t>
  </si>
  <si>
    <t>Activamos la gestión para subsanar las delegaciones oficiales pendientes de varias entidades, fijando el 31 de marzo como plazo para garantizar la validez de la participación en el Consejo.</t>
  </si>
  <si>
    <t>Formulamos el POAL con compromisos de ejecución y visitas a grupos de interés de personas con discapacidad, y apoyamos con transporte las actividades distritales.</t>
  </si>
  <si>
    <t>Aprobamos en sesión el POAL de la instancia, habilitando el inicio de su ejecución.</t>
  </si>
  <si>
    <t>Ejecutamos la asamblea mensual, avanzamos en la ejecución del POAL y programamos para julio la conmemoración del Día del Cuidador 24/7.</t>
  </si>
  <si>
    <t>• Los proyectos específicos, como el proyecto 2429 ("Usme fortalece la salud y el bien - estar ciudadano"), emanan directamente de las metas de magnitud establecidas para el período del plan (por ejemplo, beneficiar a 1.500 personas en el cuatrienio 2025-2028).
• Para cumplir con la "meta plan", se debe garantizar que cada beneficiario de los proyectos (como el de ayudas técnicas) sea contado una única vez dentro del cuatrienio del plan de desarrollo en curso.</t>
  </si>
  <si>
    <t>COPACO</t>
  </si>
  <si>
    <t>Decreto Local 039 de 1998. Decreto 1757 de 1994 Resolución 2063 de 2017</t>
  </si>
  <si>
    <t>• William rodríguez: vocero de la comisión de salud pública.
• Yaneida rueda salazar: vocera de la comisión de control social.
• José Pachon: vocero de la comisión de planeación y comunicación
• Macedonio delgado ortiz: fue ratificado por unanimidad (12 votos) como el representante del copacos Usme ante el proyecto atenea</t>
  </si>
  <si>
    <t>Vigilancia financiera: construir un instrumento técnico para realizar el seguimiento detallado a los recursos y gastos de salud en la localidad de Usme.
Estrategia de comunicación: elaborar un boletín bimestral para informar sobre las actividades del comité y motivar a la ciudadanía a vincularse al proceso del copacos.
Articulación con usuarios: definir mecanismos para articular a la asociación de usuarios en la valoración de los servicios de salud y programar un encuentro semestral con dicha asociación.
Para la vigencia actual, se han establecido nuevas tareas con carácter urgente:
Construir un instrumento técnico para el seguimiento de gastos en salud.
Iniciar la publicación de un boletín informativo bimestral.
Formalizar las invitaciones a la veeduría Distrital y la personería para las próximas sesiones</t>
  </si>
  <si>
    <t>Gestión de asambleas: se realizaron exitosamente 9 asambleas durante el período evaluado 2025.
Seguimiento y evaluación: se llevaron a cabo 3 evaluaciones del plan de acción en el año 2025.
Reglamento interno: la inducción y reinducción del reglamento fue completada y aprobada en el mes de mayo 2025.
Depuración de asociados: se realizaron dos jornadas de depuración del libro de asociados, una en abril y otra en noviembre 2025.
Rendición de cuentas: el copacos realizó su rendición de cuentas al inicio del año y participó en el cierre general el 17 de diciembre; además, asistió a los eventos de rendición de cuentas convocados por la subred y el sector salud 2025.</t>
  </si>
  <si>
    <t>El comité tiene su origen legal en el decreto 1757 de 1994, que regula las formas de participación social en la prestación de servicios de salud, que resulta ser fundamento del sistema de seguridad social. El comité tiene su origen legal en el decreto 1757 de 1994, que regula las formas de participación social en la prestación de servicios de salud, que resulta ser fundamento del sistema de seguridad social. Entre las acciones que se realizan a partir de esta instancia, es posible encontrar la promoción de espacios de encuentro, discusión, reflexión y análisis de la problemática local en salud y sus posibles soluciones. También se da la vinculación a comunidad a los proyectos y espacios para el desarrollo social y bienestar de todos los habitantes, rurales y urbanos, de la localidad quinta del distrito capital.</t>
  </si>
  <si>
    <t>Identificamos y documentamos las observaciones y riesgos que inciden en el funcionamiento de la instancia y en el bienestar comunitario en salud, como insumo para la gestión interinstitucional.</t>
  </si>
  <si>
    <t>Gestionamos alternativas frente a la afectación de la secretaría técnica y elevamos el requerimiento de mayor presencia de la gerencia de la Subred en las sesiones, así como de respuesta formal a las solicitudes de información sobre obras.</t>
  </si>
  <si>
    <t>Ejecutamos la asamblea de abril con la gerente de la Subred Sur, con compromisos de fortalecimiento de las unidades de atención, apoyo de transporte a delegados y encuentro previo a la inauguración del hospital de Usme; canalizamos la solicitud de reunión con la alcaldesa local.</t>
  </si>
  <si>
    <t>Realizamos la reunión ordinaria consolidando el diálogo entre la gerencia, la administración y el COPACO.</t>
  </si>
  <si>
    <t>Ejecutamos la sesión de elección del candidato a la junta directiva de la Subred Sur, con compromiso de asistencia de cuatro delegados a la votación del 8 de julio en la sede administrativa.</t>
  </si>
  <si>
    <t>Salud mental- fortalecimiento</t>
  </si>
  <si>
    <t>Otilia Cuervo</t>
  </si>
  <si>
    <t>Consejo Local de Arte, Cultura y Patrimonio - CLACP</t>
  </si>
  <si>
    <t>Decreto 004 de 2024</t>
  </si>
  <si>
    <t>Cada 2 meses</t>
  </si>
  <si>
    <t>Otilia Cuervo y Jesus Oñate</t>
  </si>
  <si>
    <t>Organización de plan de acción</t>
  </si>
  <si>
    <t>El consejo local de arte, cultura y patrimonio (CLACP) es un escenario fundamental en el sistema Distrital de arte, cultura y patrimonio en Bogotá. Su objetivo es promover la participación y la deliberación en la formulación de políticas y programas relacionados con el arte, la cultura y el patrimonio. Los CLACP incluyen representantes de diversas expresiones artísticas y sectores sociales, y tienen funciones como proponer ideas, establecer mecanismos de comunicación y priorizar líneas estratégicas de inversión en estos sectores.</t>
  </si>
  <si>
    <t>Ejecutamos reunión interinstitucional para organizar la conmemoración de las luchas campesinas del 12 de junio en el hallazgo arqueológico, con compromiso de la Alcaldía en refrigerios y transporte.</t>
  </si>
  <si>
    <t>Ejecutamos la conmemoración de las luchas campesinas mediante un conversatorio sobre los logros comunitarios en acueductos, ordenamiento territorial, política pública y reconocimiento del hallazgo arqueológico como zona protegida, y entregamos menciones de honor y una planta a los líderes asistentes.</t>
  </si>
  <si>
    <t>Cultura y patrimonio</t>
  </si>
  <si>
    <t>Consejo Local de Ruralidad</t>
  </si>
  <si>
    <t>Decreto Local 008 de 2022</t>
  </si>
  <si>
    <t>24 Consejeros rurales</t>
  </si>
  <si>
    <t>Posesión de nuevos consejeros</t>
  </si>
  <si>
    <t>09 De abril</t>
  </si>
  <si>
    <t>El consejo local de ruralidad en Usme es una instancia de participación que busca fortalecer al campesinado y a la ruralidad de la localidad. Se compone por representantes de las 14 veredas de Usme y tiene como objetivo incidir en la política pública rural y los asuntos de las comunidades campesinas. Este consejo se unió al pacto por la vida y el territorio campesino y se instauró con el decreto local 008 del 18 de agosto de 2022. Su creación es un paso importante hacia la mejora de las condiciones y calidad de vida de los territorios rurales y sus habitantes.</t>
  </si>
  <si>
    <t>Ejecutamos sesión ordinaria con avances en el reglamento interno, el plan de acción y la propuesta de modificación del acuerdo que rige el Consejo.</t>
  </si>
  <si>
    <t>Sesionamos el 28 de mayo con revisión de los aportes a la modificación del decreto local y elección del presidente del Consejo, y realizamos diálogo ciudadano en la vereda Margaritas el 23 de mayo.</t>
  </si>
  <si>
    <t>Ejecutamos sesión ordinaria con socialización del proyecto Activando el Campo y de las instancias y proyectos rurales; entregamos el libro de memorias del festival FIAR 2025, acompañamos las conmemoraciones del Día del Campesino con el SENA y del campesinado usmeño en el predio El Tesoro, y entregamos 100 sistemas de aprovechamiento de aguas lluvias en articulación con la CAR.</t>
  </si>
  <si>
    <t>Mesa de Acueductos Veredales</t>
  </si>
  <si>
    <t>14 Representantes de las juntas administradoras de los acueductos veredales</t>
  </si>
  <si>
    <t>Ninguno</t>
  </si>
  <si>
    <t>Es una instancia que reune a todos los acueductus veredales de Usme buscando con ello el mejoramiento y trabajo en conjunto comunidad e instituciones. Sesiona 1 vez al mes</t>
  </si>
  <si>
    <t>Ejecutamos sesión ordinaria con entrega de los IRCA, alertamos tres acueductos en riesgo alto y presentamos el informe de visitas para el fortalecimiento de la infraestructura.</t>
  </si>
  <si>
    <t>Realizamos sesión con entrega de los índices de calidad de agua, socialización de convocatorias ambientales de la CAR, entrega de materiales de la empresa de acueducto para contramuestras y capacitación hidrológica frente al fenómeno de El Niño.</t>
  </si>
  <si>
    <t>Ejecutamos la sesión mensual de la instancia, manteniendo el seguimiento a la calidad del agua veredal.</t>
  </si>
  <si>
    <t>Comité Local de Comunidades Religiosas y Libertad de Culto</t>
  </si>
  <si>
    <t>Decreto Local 012 de 2019</t>
  </si>
  <si>
    <t>Blanca nubil-presidenta</t>
  </si>
  <si>
    <t>Actualizar documentación de inscritos, extender convocatoria y desarrollar el plan de acción del año 2026.</t>
  </si>
  <si>
    <t>En Usme, el comité local de libertad religiosa, culto y conciencia se ha creado para la articulación, seguimiento, promoción y evaluación de políticas en materia de libertad religiosa, de cultos y de conciencia. Este comité promueve la libertad de conciencia y el derecho de cada persona a profesar libremente su religión. Sesiona 1 vez al mes</t>
  </si>
  <si>
    <t>Avanzamos en la actualización del reglamento interno, con aprobación proyectada para el 17 de marzo, y actualizamos la caracterización de las entidades religiosas como base para el diseño de actividades sociales conjuntas en las zonas urbana y rural.</t>
  </si>
  <si>
    <t>Activamos estrategias de movilización frente a la baja participación de los delegados, para asegurar la continuidad del proceso de actualización normativa de la instancia.</t>
  </si>
  <si>
    <t>Sesionamos el 13 de abril con revisión del reglamento interno y planeación del Festival Gospel.</t>
  </si>
  <si>
    <t>Ejecutamos reunión de seguimiento preparatoria a la realización del Festival Gospel.</t>
  </si>
  <si>
    <t>Consolidamos la fase preparatoria del Festival Gospel mediante reunión de seguimiento con los integrantes de la instancia.</t>
  </si>
  <si>
    <t>Festivales</t>
  </si>
  <si>
    <t>Ruta Integral de Atención a la Primera Infancia (RIAPI)</t>
  </si>
  <si>
    <t>Decreto Distrital 460 de 2008, Resolución 0881 de 2020 (integración Social)</t>
  </si>
  <si>
    <t>Consolidar el flujograma de atención interinstitucional para que cualquier caso de vulneración en Usme tenga una respuesta coordinada en menos de 24 horas entre SDIS, ICBF y salud.
Ejecutar al menos un operativo intersectorial mensual en las plazas de mercado y zonas comerciales de la localidad para identificar y erradicar la explotación laboral de menores</t>
  </si>
  <si>
    <t>Se ha realizado un recorrido institucional en marzo en las plazas de mercado y semáforos de la zona santa librada. Haciendo intervención a 6 casos.</t>
  </si>
  <si>
    <t>Instancia para seguimiento de políticas públicas y acciones con enfoque de familias, niños, niñas y adolescentes</t>
  </si>
  <si>
    <t>Caracterizamos la cobertura de la oferta institucional, identificando brechas de asistencia de las entidades en las veredas más alejadas, y activamos la gestión para garantizar acompañamiento policial permanente en los operativos contra el trabajo infantil.</t>
  </si>
  <si>
    <t>Dimos continuidad a la gestión para fortalecer la presencia institucional en la ruralidad y asegurar condiciones de seguridad en los operativos territoriales de protección a la niñez.</t>
  </si>
  <si>
    <t>Sesionamos el 16 de abril con evaluación del plan de acción y compromisos de recorridos territoriales, y organizamos la conmemoración del Día de la Niñez con transporte, carpas y cubrimiento dispuestos por la Alcaldía.</t>
  </si>
  <si>
    <t>Acompañamos la sesión ordinaria con el compromiso de identificar parques que requieren recuperación, articulando acciones interinstitucionales para promover espacios seguros para la niñez y la adolescencia; próxima sesión programada para el 26 de agosto.</t>
  </si>
  <si>
    <t>Organizamos un recorrido interinstitucional y gestionamos satisfactoriamente el apoyo de transporte para la salida pedagógica al parque Entrenubes.</t>
  </si>
  <si>
    <t>Ruta Integral de Atención Desde la Gestación Hasta la Adolescencia. (RIAGA)</t>
  </si>
  <si>
    <t>Identificamos brechas de asistencia institucional en las veredas más alejadas frente a la robustez de la oferta urbana, y gestionamos el acompañamiento policial requerido para los operativos contra el trabajo infantil.</t>
  </si>
  <si>
    <t>Mantuvimos la gestión interinstitucional para cerrar las brechas de cobertura rural y garantizar la seguridad de los equipos en los operativos de protección.</t>
  </si>
  <si>
    <t>Ejecutamos la sesión del 16 de abril con evaluación del plan de acción, compromisos de recorridos territoriales y organización de la conmemoración del Día de la Niñez con apoyo logístico de la Alcaldía.</t>
  </si>
  <si>
    <t>Realizamos la sesión ordinaria con el compromiso de identificar y recuperar parques de la localidad, promoviendo entornos seguros para niños, niñas y adolescentes; próxima sesión programada para el 26 de agosto.</t>
  </si>
  <si>
    <t>Gestionamos el recorrido interinstitucional y el apoyo de transporte para la salida pedagógica al parque Entrenubes, con cumplimiento satisfactorio.</t>
  </si>
  <si>
    <t>Comité Operativo Local de Infancia y Adolescencia - COLIA</t>
  </si>
  <si>
    <t>Ejecutamos recorridos territoriales de identificación de trabajo infantil ampliado, con hallazgos en el comercio informal de la plaza de Yomasa, y proyectamos dos recorridos adicionales en articulación con la SDIS (programa Ciudad Niñez), la Subred Sur y el IDRD.</t>
  </si>
  <si>
    <t>Consolidamos la lectura territorial de las brechas de cobertura rural y gestionamos garantías de seguridad para los equipos en los operativos contra el trabajo infantil.</t>
  </si>
  <si>
    <t>Sesionamos el 16 de abril con evaluación del plan de acción y compromisos de recorridos, y dispusimos transporte, carpas y cubrimiento para la conmemoración del Día de la Niñez.</t>
  </si>
  <si>
    <t>Acompañamos la sesión ordinaria, concertando la identificación de parques a recuperar mediante articulación interinstitucional en favor de la niñez.</t>
  </si>
  <si>
    <t>Ejecutamos la jornada conmemorativa de prevención del trabajo infantil en articulación con el equipo de mujer y género, promoviendo el derecho a la participación de niños, niñas y adolescentes.</t>
  </si>
  <si>
    <t>Consejo Consultivo Local de Niños Niñas y Adolescentes - CCLONNA</t>
  </si>
  <si>
    <t>Decreto 121 de 2012 y Acuerdo 308 de 2008</t>
  </si>
  <si>
    <t>SDIS-IDPAC-ICBF- dile-scrd-SDS-</t>
  </si>
  <si>
    <t>Proveer los recursos logísticos (transporte, refrigerios y materiales) para que las sesiones mensuales se realicen de forma segura y accesible.
Colaborar en la creación y ejecución de la agenda temática anual (salud mental, medio ambiente, juego y recreación).</t>
  </si>
  <si>
    <t>Se está haciendo la gestión para el desarrollo de la primera sesión ordinaria, así como también, para la ejecución del plan de acción de año.</t>
  </si>
  <si>
    <t>Es un espacio donde se escucha la opinión de los niños y adolescentes en la localidad, permitiéndoles participar en la toma de decisiones que les afectan. Este mecanismo de participación ciudadana les brinda la oportunidad de expresar sus ideas y propuestas sobre asuntos que les conciernen. CCLONNA se conforma a partir del decreto 121 de 2012 y está compuesto por representantes de la infancia y la adolescencia, quienes trabajan en la construcción de políticas y proyectos que beneficien a la comunidad. Sesiona 1 vez al mes</t>
  </si>
  <si>
    <t>Construimos participativamente con los niños y niñas el nuevo reglamento interno, priorizando la protección animal en articulación con PYBA y el sentido de pertenencia territorial, y realizamos jornadas de avistamiento de aves con proyección de réplica durante el año.</t>
  </si>
  <si>
    <t>Sesionamos el 30 de abril con el grupo de participación territorial, revisamos el reglamento interno y gestionamos las delegaciones a las instancias.</t>
  </si>
  <si>
    <t>Ejecutamos la sesión ordinaria del CLONNA con el compromiso de identificar parques a recuperar para promover espacios seguros de recreación; próxima sesión programada para el 26 de agosto.</t>
  </si>
  <si>
    <t>Desarrollamos el encuentro del grupo de participación territorial infantil, preparando la participación de niños y niñas en la celebración del Día del Campesino; compromiso cumplido en su totalidad.</t>
  </si>
  <si>
    <t>PYBA</t>
  </si>
  <si>
    <t>Acuerdo Local 001 de 2025</t>
  </si>
  <si>
    <t>Idpyba- ambiente-policía</t>
  </si>
  <si>
    <t>Hacer seguimiento al contrato 757-2025 seguimiento al operador encargado de las jornadas masivas de esterilización y urgencias veterinarias presentadas en marzo de 2026.</t>
  </si>
  <si>
    <t>En cada sesión se recibe resultados por parte de la coordinación del equipo PYBA de la alcaldía.</t>
  </si>
  <si>
    <t>El consejo estará compuesto por representantes institucionales y NO institucionales, incluyendo delegados de diversas entidades locales y organizaciones relacionadas con el bienestar animal. Sesiona 1 vez al mes</t>
  </si>
  <si>
    <t>Ejecutamos el proyecto con recursos por 937 millones de pesos para la atención de animales en situación de calle y refugio, con esterilización y atención veterinaria dirigidas a líderes proteccionistas, y programamos jornada de seguimiento para el 17 de marzo.</t>
  </si>
  <si>
    <t>Gestionamos la respuesta institucional frente al incremento de reportes de animales en condición de calle en zonas de expansión, escalando las necesidades de capacidad operativa de las unidades móviles.</t>
  </si>
  <si>
    <t>Rendimos cuentas del proyecto de esterilización y proyectamos las jornadas de captura y atención de animales.</t>
  </si>
  <si>
    <t>Ejecutamos la sesión ordinaria con presentación de avances: jornadas de esterilización, desparasitación, sensibilizaciones comunitarias y atención veterinaria para la comunidad y sus animales de compañía.</t>
  </si>
  <si>
    <t>Bogota protege la vida animal</t>
  </si>
  <si>
    <t>Mesa de Prevención y Erradicación del Trabajo Infantil (PETIA)</t>
  </si>
  <si>
    <t>Caracterizamos las brechas de asistencia institucional en la ruralidad y gestionamos el acompañamiento policial permanente para los operativos contra el trabajo infantil, protegiendo la integridad de los equipos.</t>
  </si>
  <si>
    <t>Dimos continuidad a la gestión de cobertura rural y de garantías de seguridad para los operativos territoriales de prevención del trabajo infantil.</t>
  </si>
  <si>
    <t>Sesionamos el 16 de abril con evaluación del plan de acción, compromisos de recorridos territoriales y apoyo logístico de la Alcaldía a la conmemoración del Día de la Niñez.</t>
  </si>
  <si>
    <t>Acompañamos la sesión ordinaria con el compromiso interinstitucional de recuperar parques de la localidad como entornos protectores para la niñez.</t>
  </si>
  <si>
    <t>Organizamos el recorrido interinstitucional y gestionamos satisfactoriamente el transporte para la salida pedagógica al parque Entrenubes.</t>
  </si>
  <si>
    <t>Carolina Calderon</t>
  </si>
  <si>
    <t>Comité Operativo Local de Mujer y Género - COLMYEG</t>
  </si>
  <si>
    <t>Resolución 317 de 2023</t>
  </si>
  <si>
    <t>Dina montaña y martha blanco</t>
  </si>
  <si>
    <t>Enviar hojas de vida de algunas mujeres del COLMYEG al operador por parte de la alcaldía local de Usme (planeación), para ser tenidas en cuenta en la ejecución de la vigencia 2025.</t>
  </si>
  <si>
    <t>Cumplido</t>
  </si>
  <si>
    <t>Los comités operativos locales de mujer y género (colmyg) , son una instancia de participación de las mujeres en las localidades, que surgen por iniciativa de ellas mismas y como parte de una postura política que conlleva al posicionamiento, implementación y seguimiento de la política pública de mujeres y equidad de género. Sesiona una vez al mes</t>
  </si>
  <si>
    <t>Ejecutamos el 6 de marzo dos actividades de dignificación de la mujer y la mujer diversa en el marco del 8M, con sensibilización efectiva en rutas de atención de violencias basadas en género, y gestionamos con planeación la verificación de los proyectos de inversión 2024-2025, con énfasis en el proyecto 1237.</t>
  </si>
  <si>
    <t>Articulamos la socialización de la oferta institucional de las entidades participantes y la orientación a los asistentes sobre las rutas y servicios disponibles en la localidad.</t>
  </si>
  <si>
    <t>Ejecutamos la sesión mensual de la instancia, manteniendo el acompañamiento institucional sin compromisos pendientes por parte de la Alcaldía.</t>
  </si>
  <si>
    <t>Violencia de género y CPS:
1237 De 2024
772 De 2025
649 De 2023</t>
  </si>
  <si>
    <t>Consejo Local de Seguridad Para las Mujeres - CLSM</t>
  </si>
  <si>
    <t>Acuerdo 526 de 2013</t>
  </si>
  <si>
    <t>Dina montaña y yaneida rueda</t>
  </si>
  <si>
    <t>Articular un espacio con las instancias de participación: CPL, CLOPS, COLIA, COLEV, COLFCH, COLMYEG, COLJ, colddhh, UAT. Y el desarrollo de acciones de prevención en contextos de propiedad horizontal, conforme a la orientación Distrital existente.</t>
  </si>
  <si>
    <t>Pendiente de gestionar el espacio con los-(as) referentas de cada instancia por parte del líder de participación.</t>
  </si>
  <si>
    <t>Instancia para seguimiento de casos de violencia y víctimas mujeres</t>
  </si>
  <si>
    <t>Confirmamos la programación de la sesión trimestral de la instancia para el 23 de junio de 2026, de manera presencial en la Alcaldía Local.</t>
  </si>
  <si>
    <t>Ejecutamos la sesión con el compromiso de realizar una reunión para el abordaje de los asuntos étnicos en la localidad.</t>
  </si>
  <si>
    <t>Mesa Local del Cuidado.</t>
  </si>
  <si>
    <t>Decreto 415 de 2023</t>
  </si>
  <si>
    <t>Sesionamos el 16 de abril mediante la plataforma Teams, conforme a la periodicidad bimestral de la instancia.</t>
  </si>
  <si>
    <t>Ejecutamos la sesión de la instancia, manteniendo el acompañamiento institucional sin compromisos pendientes por parte de la Alcaldía.</t>
  </si>
  <si>
    <t>Mesa Técnica de Seguimiento a Casos de Mujeres Víctimas de Violencias Y/o en Riesgo de Feminicidio</t>
  </si>
  <si>
    <t>Circular 028 de 2020</t>
  </si>
  <si>
    <t>Seguimiento a casos de violencia y feminicidio local</t>
  </si>
  <si>
    <t>Gestionamos la sesión virtual del 29 de mayo, conforme a la periodicidad mensual de la instancia.</t>
  </si>
  <si>
    <t>Realizamos la sesión mensual de seguimiento, sin compromisos pendientes por parte de la Alcaldía.</t>
  </si>
  <si>
    <t>Maria Angelica Lozano</t>
  </si>
  <si>
    <t>Comité Local de Justicia Transicional CLJT</t>
  </si>
  <si>
    <t>Decreto Local 004 de 2017</t>
  </si>
  <si>
    <t>3 Veces al año</t>
  </si>
  <si>
    <t>Maria Lozano</t>
  </si>
  <si>
    <t>Víctimas</t>
  </si>
  <si>
    <t>Diligenciar la matriz pal con el segundo trimestre con las acciones realizadas a víctimas del conflicto armado en Usme</t>
  </si>
  <si>
    <t>Es la máxima instancia de articulación
Territorial para la implementación de la política pública de víctimas. Sesiona una vez al mes</t>
  </si>
  <si>
    <t>Preparamos la primera de las tres sesiones anuales, realizada el 24 de marzo con participación de la alcaldesa local; identificamos la necesidad de acciones priorizadas del nivel distrital en la matriz para Usme y elevamos las necesidades de inscripción escolar y de atención a amenazas de seguridad en el contexto electoral.</t>
  </si>
  <si>
    <t>Consejo Local de Paz</t>
  </si>
  <si>
    <t>Acuerdo 005 de 2025</t>
  </si>
  <si>
    <t>Dos veces al año</t>
  </si>
  <si>
    <t>Creación d las comisiones</t>
  </si>
  <si>
    <t>El 17 de abril se harán las delegaciones</t>
  </si>
  <si>
    <t>Los consejos locales de paz son organismos asesores y consultivos de las administraciones locales en Bogotá, encargados de promover la construcción y el mantenimiento de la paz a nivel local. Su función principal es fomentar una cultura de reconciliación, NO estigmatización y convivencia pacífica. Sin embargo, su funcionamiento es mínimo, con seis localidades NO habiendo reactivado sus consejos, y diez NO han sesionado ni una vez. Sesiona 1 vez al mes</t>
  </si>
  <si>
    <t>Conformamos formalmente las comisiones de seguridad, capacitaciones y comunicaciones para fortalecer el Consejo, programamos sesión extraordinaria para el 17 de abril y gestionamos el acompañamiento del IDPAC para su fortalecimiento técnico y operativo.</t>
  </si>
  <si>
    <t>Activamos estrategias de convocatoria frente a la baja asistencia, para asegurar la operatividad de las comisiones conformadas.</t>
  </si>
  <si>
    <t>Ejecutamos la sesión extraordinaria con la creación de las comisiones de memoria, seguridad y comunicaciones, y canalizamos la solicitud de un espacio de escucha con la alcaldesa local.</t>
  </si>
  <si>
    <t>Aprobamos las tres comisiones (memoria, seguridad y comunicaciones), con inicio de ejecución de acciones desde julio, enfocadas en la historia de Usme.</t>
  </si>
  <si>
    <t>Mesa Local de Participación Efectiva de Víctimas MLPEV de Usme</t>
  </si>
  <si>
    <t>Ley 1448 de 2011</t>
  </si>
  <si>
    <t>NO hay por el momento</t>
  </si>
  <si>
    <t>Es un espacio institucional que permite a las víctimas del conflicto armado residentes en la localidad participar en la construcción, ejecución y control de políticas públicas. Esta mesa es parte del sistema nacional para la atención y reparación integral a las víctimas (SNARIV) y se organiza de acuerdo con el protocolo de participación efectiva de las víctimas. La MLPEV se encarga de representar a las víctimas en interlocuciones con el estado y de incidir en la formulación y ejecución de políticas públicas que afectan a la población víctima del conflicto armado.</t>
  </si>
  <si>
    <t>Consolidamos el plan de trabajo 2026 de la mesa, enfocado en ferias de emprendimiento y la estrategia Usme Orgullo Local; gestionamos la participación de los representantes en la mesa distrital de víctimas para elevar las necesidades identificadas y fortalecimos la concertación frente a las tensiones internas del espacio.</t>
  </si>
  <si>
    <t>Activamos acciones de mediación y pedagogía del diálogo frente a las tensiones registradas entre participantes, preservando la operatividad de la instancia.</t>
  </si>
  <si>
    <t>Ejecutamos la sesión ordinaria con la elección de los comités de la mesa.</t>
  </si>
  <si>
    <t>Avanzamos en el proyecto Usme Orgullo Local, gestionando la exposición de avances por parte de las promotoras.</t>
  </si>
  <si>
    <t>Socializamos el CPS 792 con las víctimas del conflicto armado para el componente 1 de fortalecimiento de unidades productivas, con inscripciones abiertas hasta el 8 de julio.</t>
  </si>
  <si>
    <t>Fortalecimiento orgullo local</t>
  </si>
  <si>
    <t>Comité Local de Defensa, Protección y Promoción de Derechos Humanos - CLDDHH</t>
  </si>
  <si>
    <t>Decreto 204 de 2023</t>
  </si>
  <si>
    <t>Envío de delegaciones de los representantes del comité de dd. Hh.
Socialización de at. En la instancia de UAT
Acompañamiento y ofertas en la feria de servicios DDHH</t>
  </si>
  <si>
    <t>El comité local de defensa, protección y promoción de derechos humanos - CLDDHH es una instancia clave en la protección y promoción de los derechos humanos en Bogotá. Su funcionamiento está respaldado por el decreto 455 de 2018 y la resolución 714 de 2017, que delegaron funciones en los personeros locales. Estos comités son de naturaleza mixta, con presencia institucional y de la comunidad, y están compuestos por entidades del estado y líderes de la sociedad civil. Sus funciones incluyen la asesoría permanente a la administración local, la promoción de una cultura de derechos humanos, y la canalización de peticiones y propuestas de organizaciones sociales. Sesiona 1 vez al mes de manera ordinaria</t>
  </si>
  <si>
    <t>Gestionamos la respuesta institucional frente a 12 casos activos de líderes amenazados, escalando la necesidad de participación de la Fiscalía General de la Nación y de la Secretaría Distrital de Seguridad, y avanzamos en la estrategia de memoria al amparo del Decreto 624 de 2025 para visibilizar los procesos territoriales.</t>
  </si>
  <si>
    <t>Activamos estrategias de convocatoria frente a la baja asistencia de las delegaciones, para sostener la capacidad de incidencia del comité.</t>
  </si>
  <si>
    <t>Ejecutamos la sesión ordinaria con diálogo sobre las funciones del UNDMO, la situación de Bolonia y la visita al Museo de Bogotá.</t>
  </si>
  <si>
    <t>Articulamos el 12 de mayo con los presidentes de juntas la socialización de rutas preventivas y de protección a líderes y lideresas, y gestionamos con la DILE y las entidades la feria de servicios en respuesta a la Alerta 010 y el Decreto 053.</t>
  </si>
  <si>
    <t>Socializamos con el comité la alerta rosa activa desde el 18 de junio y comprometimos oferta institucional para el Festival de Derechos Humanos del 22 de agosto.</t>
  </si>
  <si>
    <t>Tatiana Serrano</t>
  </si>
  <si>
    <t>Comité Operativo Local de Envejecimiento y Vejez - COLEV</t>
  </si>
  <si>
    <t>Resolución 511 de 2011</t>
  </si>
  <si>
    <t>Jaime Prada</t>
  </si>
  <si>
    <t>El COLEV se encarga de articular acciones dentro de la política pública Distrital de juventud, así como de garantizar que las opiniones y sugerencias de los niños, niñas y adolescentes sean tenidas en cuenta en las decisiones de la administración. Además, el COLEV se compromete a prevenir y defender los derechos de las niñas, niños y adolescentes, y a coordinar políticas en lo local que promuevan la inclusión social y el mejoramiento de la calidad de vida de las personas con discapacidad.</t>
  </si>
  <si>
    <t>Ejecutamos la sesión ordinaria del último viernes del mes, con socialización de las políticas públicas para la población adulta mayor y presentación de la oferta institucional de las entidades participantes.</t>
  </si>
  <si>
    <t>Realizamos la sesión ordinaria en el CDC Julio César Sánchez, con la elección del representante de la zona sur ante el COEV (80% de la votación) y socialización de la oferta institucional dirigida a las personas mayores.</t>
  </si>
  <si>
    <t>Ejecutamos la sesión ordinaria con socialización de programas y servicios, presentación de los avances del COEV y concertación de la sesión de mayo en la vereda El Destino para vincular a la población rural; canalizamos la solicitud de diálogo con la alcaldesa local.</t>
  </si>
  <si>
    <t>Realizamos la sesión en la vereda El Destino con participación de la comunidad rural, socialización de la oferta y diálogo sobre las problemáticas de las personas mayores en la ruralidad; concertamos la sesión del 22 de junio en la Alcaldía Local con participación de la alcaldesa.</t>
  </si>
  <si>
    <t>Vejez</t>
  </si>
  <si>
    <t>Sin información</t>
  </si>
  <si>
    <t>Inactiva</t>
  </si>
  <si>
    <t>La instancia se encuentra inactiva; se evalúan estrategias institucionales orientadas a su reactivación.</t>
  </si>
  <si>
    <t>Consejo Local de Sabios y Sabias - CLSS</t>
  </si>
  <si>
    <t>Acuerdo 608 de 2015</t>
  </si>
  <si>
    <t>Es una instancia de participación ciudadana que funciona como órgano consultor, de control social y asesor de la administración Distrital y local en materia de la política pública de envejecimiento y vejez a nivel territorial, sectorial y poblacional que afecten a las personas mayores. Sesiona de manera ordinaria una vez al mes</t>
  </si>
  <si>
    <t>Ejecutamos la sesión ordinaria del segundo martes del mes, con lectura del borrador del reglamento interno, compromisos para la organización de la asamblea local y socialización de políticas públicas por parte de Integración Social.</t>
  </si>
  <si>
    <t>Gestionamos la reunión del Consejo con la alcaldesa local el 11 de marzo para socializar avances y necesidades, y en la sesión ordinaria concertamos el apoyo de la Alcaldía con refrigerios y la participación de la alcaldesa en la asamblea local.</t>
  </si>
  <si>
    <t>Ejecutamos la asamblea local el 4 de abril; en atención al cambio de coordinación ordenado por fallo de tutela, no se convocó sesión ordinaria durante el mes.</t>
  </si>
  <si>
    <t>Convocamos la sesión ordinaria del segundo martes del mes; la sesión no se desarrolló por diferencias internas en la coordinación, frente a lo cual mantenemos el acompañamiento institucional para su normalización.</t>
  </si>
  <si>
    <t>Luigy Gamboa</t>
  </si>
  <si>
    <t>Mesa Interinstitucional de LGBTI</t>
  </si>
  <si>
    <t>Decreto 467 de 2024</t>
  </si>
  <si>
    <t>Realizacion de plan de acción</t>
  </si>
  <si>
    <t>La unidad técnica de apoyo local (uta local) de Usme se rige por el decreto 467 de 2024, el cual modifica el decreto Distrital 062 de 2014 para la territorialización de la política pública LGBTI. Además, cuenta con un reglamento interno adoptado formalmente.</t>
  </si>
  <si>
    <t>Ejecutamos la sesión con el acuerdo de formular el plan de acción 2026 de la instancia.</t>
  </si>
  <si>
    <t>Realizamos la sesión de la UTAL con formulación del plan de trabajo y organización del conversatorio.</t>
  </si>
  <si>
    <t>Ejecutamos sesión con compromisos interinstitucionales: caracterización, gestión de hojas de vida LGBTI con la Secretaría de Desarrollo Económico, feria laboral en la izada de bandera y conversatorio a cargo de Integración Social y vigías de seguridad, programados para el 6 de junio con logística de la Alcaldía.</t>
  </si>
  <si>
    <t>Lgtbi</t>
  </si>
  <si>
    <t>Mesa Lgbtiq+</t>
  </si>
  <si>
    <t>Adrian rojas- presidente</t>
  </si>
  <si>
    <t>Realizacion plan de acción 2026 y apoyo en acompañamineto a mujer t Distrital</t>
  </si>
  <si>
    <t>Realizamos dinámicas y concertamos acuerdos para la asistencia al evento distrital Mujer T del mes de abril.</t>
  </si>
  <si>
    <t>Ejecutamos la sesión ordinaria con cierre del festival Mujer T, elección del consejero al CPL, conmemoración del mes de la visibilización trans e izada de la bandera trans.</t>
  </si>
  <si>
    <t>Sesionamos para coordinar la izada de bandera, acompañamos logísticamente la rodada LGBTI contra la lesbotransfobia y sensibilizamos al personal del FDLU en identidad, sexualidad y orientación.</t>
  </si>
  <si>
    <t>Yeison Valencia</t>
  </si>
  <si>
    <t>Comisión Consultiva Local de Comunidades Negras, Afrocolombianas, Raizales y Palenqueras.</t>
  </si>
  <si>
    <t>Decerto 474 de 2019</t>
  </si>
  <si>
    <t>Ejecución del evento recreo-deportivo “cierre de escuelas deportivas”
Terminación del proceso de formulación de la línea diferencial afro para la vigencia 2026, se han adelantado dos mesas de cocreación y queda pendiente su finalización para la estructuración del anexo técnico.
Iniciativa - tonga: unidas por la libertad y la seguridad de las mujeres afro Usmeñas, la cual se realizó socialización del proyecto el día de ayer 07 de abril
Conmemoración día de la afrocolombianidad el cual será convocado por el operador de eventos para planear su ejecución</t>
  </si>
  <si>
    <t>Los compromisos o acciones pendientes se encuentran en proceso de articulación con los entes correspondientes</t>
  </si>
  <si>
    <t>Instancias locales de diálogo, interlocución, concertación y decisión en las localidades en torno al desarrollo social y cultural de las comunidades cuyos representantes electos estarán durante un período de tres años.</t>
  </si>
  <si>
    <t>Avanzamos en la planeación del contrato 733 de 2025, con inversión de 637 millones de pesos para implementar la política pública de comunidades negras y afrodescendientes, con líneas en rescate de juegos tradicionales, inclusión laboral de la mujer negra, promoción de derechos, fortalecimiento organizativo, lucha contra el racismo y fomento del emprendimiento.</t>
  </si>
  <si>
    <t>Reprogramamos la primera sesión ordinaria de la instancia para el 8 de abril de 2026, asegurando las condiciones para su realización.</t>
  </si>
  <si>
    <t>Ejecutamos el 8 de abril la primera sesión ordinaria, con balance de las actividades de la vigencia 2025 y compromiso de definir las mesas de co-creación y la formulación de la línea diferencial.</t>
  </si>
  <si>
    <t>Realizamos sesión autónoma con planeación de la línea diferencial y de la conmemoración del Día de la Afrocolombianidad.</t>
  </si>
  <si>
    <t>Acompañamos la novena y la fiesta patronal de La Purísima (6 y 7 de junio) y ejecutamos la segunda sesión ordinaria el 24 de junio, con compromiso de revisión y socialización final del anexo técnico de la línea diferencial.</t>
  </si>
  <si>
    <t>Contrato de prestación de servicios 733-2025, el cual contiene 6 componentes correspondiente a la línea diferencial étnica para comunidades negras afrocolombianas</t>
  </si>
  <si>
    <t>Jhon Jansajoy</t>
  </si>
  <si>
    <t>Mesa Local Indígena de Usme</t>
  </si>
  <si>
    <t>Decreto 543 de 2011</t>
  </si>
  <si>
    <t>Leidy Agreda</t>
  </si>
  <si>
    <t>Leidy agreda</t>
  </si>
  <si>
    <t>La instancia de participación tiene como objeto la representación, concertación, asesoría y coordinación en torno al desarrollo económico, social y cultural, la formulación y desarrollo de la política pública, el plan integral de acciones afirmativas, y los planes, programas y proyectos para estas comunidades en el distrito capital (artículo 1, decreto 474 de 2019).</t>
  </si>
  <si>
    <t>Indigenas</t>
  </si>
  <si>
    <t>Jesus Oñate</t>
  </si>
  <si>
    <t>Consejo Red del Buen Trato (comité Local Para la Atención Integral a Víctimas de la Violencia Intrafamiliar y Explotación Sexual)</t>
  </si>
  <si>
    <t>Seguimiento por parte de alcaldía al plan de acción</t>
  </si>
  <si>
    <t>Sesiona 1 vez al mes</t>
  </si>
  <si>
    <t>Formulamos el plan de acción de la instancia para la vigencia.</t>
  </si>
  <si>
    <t>Consolidamos el plan de acción 2026 en articulación con el Comité para las Familias.</t>
  </si>
  <si>
    <t>Gestionamos la socialización de los servicios del ICBF y consolidamos los aportes al plan de acción para su respectiva aprobación.</t>
  </si>
  <si>
    <t>Ejecutamos el seguimiento al plan de acción con prioridades para julio: socialización de la oferta de la Comisaría de Familia, la Secretaría de Educación, Crecemos en la Ruralidad, la Personería y la Defensoría del Pueblo; consolidación del diagnóstico territorial de violencias; documentación de buenas prácticas para la Gala del Buen Trato de noviembre; y continuidad de la escuela Amarte con la Secretaría de la Mujer, con socialización proyectada para agosto.</t>
  </si>
  <si>
    <t>Mesa Local SPA</t>
  </si>
  <si>
    <t>Salud-policía-SDIS-ICBF</t>
  </si>
  <si>
    <t>Acompañamiento a las sesiones realizadas en entornos escolares y puntos identificados en la localidad</t>
  </si>
  <si>
    <t>Sesiona una vez al mes</t>
  </si>
  <si>
    <t>Consolidamos y aprobamos el plan de acción 2026, con actividades en diferentes puntos de la localidad.</t>
  </si>
  <si>
    <t>Ejecutamos el seguimiento a las acciones del plan de acción 2026 y formalizamos los compromisos de recorridos y visitas a entornos escolares.</t>
  </si>
  <si>
    <t>Sesionamos con la identificación de colegios para realizar sensibilizaciones, con el compromiso interinstitucional de acompañar dichas acciones.</t>
  </si>
  <si>
    <t>Mesa Local de Barras Fútboleras</t>
  </si>
  <si>
    <t>Cada que la mesa lo requiere</t>
  </si>
  <si>
    <t>Diego marin</t>
  </si>
  <si>
    <t>Sesiona cada vez que los lideres la citen</t>
  </si>
  <si>
    <t>Habitalidad en Calle</t>
  </si>
  <si>
    <t>Resolución 774 de 2022</t>
  </si>
  <si>
    <t>Seguimiento a las jornadas de autocuidado y levantamiento de cambuches</t>
  </si>
  <si>
    <t>Ejecutamos sesión con formulación del plan de acción y compromisos de recorridos de identificación en la localidad.</t>
  </si>
  <si>
    <t>Realizamos sesión y recorridos de identificación de personas en condición de habitabilidad en calle.</t>
  </si>
  <si>
    <t>Aprobamos el plan de acción, ejecutamos el seguimiento a los compromisos de la SDIS y realizamos recorrido de identificación de habitantes de calle.</t>
  </si>
  <si>
    <t>Ejecutamos jornadas de autocuidado en la localidad y entregamos el reporte de cambuches intervenidos, con el compromiso de ampliar la convocatoria a las próximas jornadas.</t>
  </si>
  <si>
    <t>Seguridad</t>
  </si>
  <si>
    <t>COLFA</t>
  </si>
  <si>
    <t>Decreto Ley 1421 de 1993, Decreto 101 de 2010</t>
  </si>
  <si>
    <t>Seguimiento al plan de acción</t>
  </si>
  <si>
    <t>Formulamos el plan de acción 2026 en articulación con la Red del Buen Trato.</t>
  </si>
  <si>
    <t>Ejecutamos el seguimiento al plan de acción 2026 de la instancia.</t>
  </si>
  <si>
    <t>Gestionamos la socialización de los servicios del ICBF y consolidamos los aportes al plan de acción para su aprobación.</t>
  </si>
  <si>
    <t>Realizamos el seguimiento articulado con la Red del Buen Trato, con prioridades para julio en socialización de la oferta institucional, consolidación del diagnóstico territorial de violencias y documentación de buenas prácticas para la Gala del Buen Trato de noviembre.</t>
  </si>
  <si>
    <t>Bimensual</t>
  </si>
  <si>
    <t>Formulamos el plan de acción y ejecutamos el seguimiento a los procesos culturales locales.</t>
  </si>
  <si>
    <t>Festivales y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</si>
</sst>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
    </font>
    <font>
      <b/>
      <sz val="16"/>
      <color rgb="FFFFFFFF"/>
      <name val="Garamond"/>
      <family val="1"/>
      <charset val="1"/>
    </font>
    <font>
      <i/>
      <sz val="10"/>
      <name val="Garamond"/>
      <family val="1"/>
      <charset val="1"/>
    </font>
    <font>
      <b/>
      <sz val="12"/>
      <color rgb="FFC00000"/>
      <name val="Garamond"/>
      <family val="1"/>
      <charset val="1"/>
    </font>
    <font>
      <b/>
      <sz val="10"/>
      <name val="Garamond"/>
      <family val="1"/>
      <charset val="1"/>
    </font>
    <font>
      <sz val="10"/>
      <name val="Garamond"/>
      <family val="1"/>
      <charset val="1"/>
    </font>
    <font>
      <b/>
      <sz val="14"/>
      <color rgb="FFFFFFFF"/>
      <name val="Garamond"/>
      <family val="1"/>
      <charset val="1"/>
    </font>
    <font>
      <b/>
      <sz val="10"/>
      <color rgb="FFFFFFFF"/>
      <name val="Garamond"/>
      <family val="1"/>
      <charset val="1"/>
    </font>
    <font>
      <b/>
      <sz val="10"/>
      <color rgb="FF000000"/>
      <name val="Garamond"/>
      <family val="1"/>
      <charset val="1"/>
    </font>
    <font>
      <sz val="10"/>
      <color rgb="FF000000"/>
      <name val="Garamond"/>
      <family val="1"/>
      <charset val="1"/>
    </font>
    <font>
      <sz val="11"/>
      <name val="Garamond"/>
      <family val="1"/>
      <charset val="1"/>
    </font>
    <font>
      <sz val="12"/>
      <name val="Garamond"/>
      <family val="1"/>
      <charset val="1"/>
    </font>
    <font>
      <sz val="11"/>
      <color rgb="FF333333"/>
      <name val="Garamond"/>
      <family val="1"/>
      <charset val="1"/>
    </font>
    <font>
      <sz val="12.35"/>
      <color rgb="FF333333"/>
      <name val="Garamond"/>
      <family val="1"/>
      <charset val="1"/>
    </font>
  </fonts>
  <fills count="24">
    <fill>
      <patternFill patternType="none"/>
    </fill>
    <fill>
      <patternFill patternType="gray125"/>
    </fill>
    <fill>
      <patternFill patternType="solid">
        <fgColor rgb="FFC00000"/>
        <bgColor rgb="FFFF0000"/>
      </patternFill>
    </fill>
    <fill>
      <patternFill patternType="solid">
        <fgColor rgb="FF404040"/>
        <bgColor rgb="FF333333"/>
      </patternFill>
    </fill>
    <fill>
      <patternFill patternType="solid">
        <fgColor rgb="FFBF8F00"/>
        <bgColor rgb="FFCC6600"/>
      </patternFill>
    </fill>
    <fill>
      <patternFill patternType="solid">
        <fgColor rgb="FF375623"/>
        <bgColor rgb="FF404040"/>
      </patternFill>
    </fill>
    <fill>
      <patternFill patternType="solid">
        <fgColor rgb="FF1F3864"/>
        <bgColor rgb="FF333333"/>
      </patternFill>
    </fill>
    <fill>
      <patternFill patternType="solid">
        <fgColor rgb="FF4A235A"/>
        <bgColor rgb="FF333333"/>
      </patternFill>
    </fill>
    <fill>
      <patternFill patternType="solid">
        <fgColor rgb="FF843C0C"/>
        <bgColor rgb="FF993366"/>
      </patternFill>
    </fill>
    <fill>
      <patternFill patternType="solid">
        <fgColor rgb="FF595959"/>
        <bgColor rgb="FF404040"/>
      </patternFill>
    </fill>
    <fill>
      <patternFill patternType="solid">
        <fgColor rgb="FFFFFFFF"/>
        <bgColor rgb="FFFFF5F5"/>
      </patternFill>
    </fill>
    <fill>
      <patternFill patternType="solid">
        <fgColor rgb="FFFFF5F5"/>
        <bgColor rgb="FFFFFFFF"/>
      </patternFill>
    </fill>
    <fill>
      <patternFill patternType="solid">
        <fgColor rgb="FFFFC000"/>
        <bgColor rgb="FFFFCC00"/>
      </patternFill>
    </fill>
    <fill>
      <patternFill patternType="solid">
        <fgColor theme="5" tint="0.79989013336588644"/>
        <bgColor rgb="FFFFC7CE"/>
      </patternFill>
    </fill>
    <fill>
      <patternFill patternType="solid">
        <fgColor rgb="FFFF0000"/>
        <bgColor rgb="FFFF0066"/>
      </patternFill>
    </fill>
    <fill>
      <patternFill patternType="solid">
        <fgColor rgb="FFFFCC00"/>
        <bgColor rgb="FFFFC000"/>
      </patternFill>
    </fill>
    <fill>
      <patternFill patternType="solid">
        <fgColor rgb="FF66FFFF"/>
        <bgColor rgb="FF66FF66"/>
      </patternFill>
    </fill>
    <fill>
      <patternFill patternType="solid">
        <fgColor rgb="FFFF0066"/>
        <bgColor rgb="FFFF0000"/>
      </patternFill>
    </fill>
    <fill>
      <patternFill patternType="solid">
        <fgColor rgb="FF7030A0"/>
        <bgColor rgb="FF993366"/>
      </patternFill>
    </fill>
    <fill>
      <patternFill patternType="solid">
        <fgColor rgb="FF66FF66"/>
        <bgColor rgb="FF66FFFF"/>
      </patternFill>
    </fill>
    <fill>
      <patternFill patternType="solid">
        <fgColor rgb="FFCC00CC"/>
        <bgColor rgb="FFFF0066"/>
      </patternFill>
    </fill>
    <fill>
      <patternFill patternType="solid">
        <fgColor rgb="FFCC6600"/>
        <bgColor rgb="FFBF8F00"/>
      </patternFill>
    </fill>
    <fill>
      <patternFill patternType="solid">
        <fgColor rgb="FF99CC00"/>
        <bgColor rgb="FFBF8F00"/>
      </patternFill>
    </fill>
    <fill>
      <patternFill patternType="solid">
        <fgColor theme="0"/>
        <bgColor indexed="64"/>
      </patternFill>
    </fill>
  </fills>
  <borders count="5">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1">
    <xf numFmtId="0" fontId="0" fillId="0" borderId="0"/>
  </cellStyleXfs>
  <cellXfs count="51">
    <xf numFmtId="0" fontId="0" fillId="0" borderId="0" xfId="0"/>
    <xf numFmtId="0" fontId="7" fillId="8"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0" borderId="0" xfId="0" applyFont="1"/>
    <xf numFmtId="0" fontId="4" fillId="0" borderId="0" xfId="0" applyFont="1"/>
    <xf numFmtId="0" fontId="5" fillId="0" borderId="0" xfId="0" applyFont="1"/>
    <xf numFmtId="0" fontId="0" fillId="0" borderId="0" xfId="0" applyAlignment="1">
      <alignment vertical="center"/>
    </xf>
    <xf numFmtId="0" fontId="7" fillId="3"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5" fillId="10" borderId="1" xfId="0" applyFont="1" applyFill="1" applyBorder="1" applyAlignment="1">
      <alignment horizontal="left" vertical="top" wrapText="1"/>
    </xf>
    <xf numFmtId="0" fontId="9" fillId="10" borderId="1" xfId="0" applyFont="1" applyFill="1" applyBorder="1" applyAlignment="1">
      <alignment horizontal="left" vertical="top" wrapText="1"/>
    </xf>
    <xf numFmtId="0" fontId="5" fillId="11" borderId="1" xfId="0" applyFont="1" applyFill="1" applyBorder="1" applyAlignment="1">
      <alignment horizontal="left" vertical="top" wrapText="1"/>
    </xf>
    <xf numFmtId="0" fontId="9" fillId="11" borderId="1" xfId="0" applyFont="1" applyFill="1" applyBorder="1" applyAlignment="1">
      <alignment horizontal="left" vertical="top" wrapText="1"/>
    </xf>
    <xf numFmtId="0" fontId="5" fillId="0" borderId="0" xfId="0" applyFont="1" applyAlignment="1">
      <alignment vertical="top" wrapText="1"/>
    </xf>
    <xf numFmtId="0" fontId="5" fillId="13" borderId="0" xfId="0" applyFont="1" applyFill="1" applyAlignment="1">
      <alignment horizontal="left" vertical="top" wrapText="1"/>
    </xf>
    <xf numFmtId="0" fontId="10" fillId="0" borderId="0" xfId="0" applyFont="1" applyAlignment="1">
      <alignment wrapText="1"/>
    </xf>
    <xf numFmtId="0" fontId="11" fillId="0" borderId="0" xfId="0" applyFont="1" applyAlignment="1">
      <alignment wrapText="1"/>
    </xf>
    <xf numFmtId="0" fontId="11" fillId="0" borderId="0" xfId="0" applyFont="1" applyAlignment="1">
      <alignment vertical="top" wrapText="1"/>
    </xf>
    <xf numFmtId="0" fontId="11" fillId="0" borderId="0" xfId="0" applyFont="1" applyAlignment="1">
      <alignment horizontal="left" vertical="top" wrapText="1"/>
    </xf>
    <xf numFmtId="0" fontId="7" fillId="21" borderId="1" xfId="0" applyFont="1" applyFill="1" applyBorder="1" applyAlignment="1">
      <alignment horizontal="center" vertical="center" wrapText="1"/>
    </xf>
    <xf numFmtId="0" fontId="12" fillId="10" borderId="0" xfId="0" applyFont="1" applyFill="1" applyAlignment="1">
      <alignment wrapText="1"/>
    </xf>
    <xf numFmtId="0" fontId="7" fillId="22" borderId="1" xfId="0" applyFont="1" applyFill="1" applyBorder="1" applyAlignment="1">
      <alignment horizontal="center" vertical="center" wrapText="1"/>
    </xf>
    <xf numFmtId="0" fontId="13" fillId="10" borderId="0" xfId="0" applyFont="1" applyFill="1" applyAlignment="1">
      <alignment wrapText="1"/>
    </xf>
    <xf numFmtId="0" fontId="7" fillId="23" borderId="1" xfId="0" applyFont="1" applyFill="1" applyBorder="1" applyAlignment="1">
      <alignment horizontal="center" vertical="center" wrapText="1"/>
    </xf>
    <xf numFmtId="0" fontId="8" fillId="10" borderId="1" xfId="0" applyFont="1" applyFill="1" applyBorder="1" applyAlignment="1">
      <alignment vertical="center" wrapText="1"/>
    </xf>
    <xf numFmtId="0" fontId="8" fillId="11" borderId="1" xfId="0" applyFont="1" applyFill="1" applyBorder="1" applyAlignment="1">
      <alignment vertical="center" wrapText="1"/>
    </xf>
    <xf numFmtId="0" fontId="7" fillId="2" borderId="1" xfId="0" applyFont="1" applyFill="1" applyBorder="1" applyAlignment="1">
      <alignment vertical="center" wrapText="1"/>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12"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19" borderId="1" xfId="0" applyFont="1" applyFill="1" applyBorder="1" applyAlignment="1">
      <alignment horizontal="center" vertical="center" wrapText="1"/>
    </xf>
    <xf numFmtId="0" fontId="7" fillId="20" borderId="1"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7" fillId="16" borderId="1" xfId="0" applyFont="1" applyFill="1" applyBorder="1" applyAlignment="1">
      <alignment horizontal="center" vertical="center" wrapText="1"/>
    </xf>
    <xf numFmtId="0" fontId="7" fillId="17"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1" fillId="2" borderId="0" xfId="0" applyFont="1" applyFill="1" applyAlignment="1">
      <alignment horizontal="center" vertical="center"/>
    </xf>
    <xf numFmtId="0" fontId="2" fillId="0" borderId="0" xfId="0" applyFont="1"/>
  </cellXfs>
  <cellStyles count="1">
    <cellStyle name="Normal" xfId="0" builtinId="0"/>
  </cellStyles>
  <dxfs count="2">
    <dxf>
      <fill>
        <patternFill>
          <bgColor rgb="FFFFC7CE"/>
        </patternFill>
      </fill>
    </dxf>
    <dxf>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CC00CC"/>
      <rgbColor rgb="FF00FFFF"/>
      <rgbColor rgb="FFC00000"/>
      <rgbColor rgb="FF008000"/>
      <rgbColor rgb="FF000080"/>
      <rgbColor rgb="FFBF8F00"/>
      <rgbColor rgb="FF800080"/>
      <rgbColor rgb="FF008080"/>
      <rgbColor rgb="FFBFBFBF"/>
      <rgbColor rgb="FF808080"/>
      <rgbColor rgb="FF9999FF"/>
      <rgbColor rgb="FF7030A0"/>
      <rgbColor rgb="FFFFF5F5"/>
      <rgbColor rgb="FFCCFFFF"/>
      <rgbColor rgb="FF660066"/>
      <rgbColor rgb="FFFF8080"/>
      <rgbColor rgb="FF0066CC"/>
      <rgbColor rgb="FFF2DCDB"/>
      <rgbColor rgb="FF000080"/>
      <rgbColor rgb="FFFF0066"/>
      <rgbColor rgb="FFFFFF00"/>
      <rgbColor rgb="FF00FFFF"/>
      <rgbColor rgb="FF800080"/>
      <rgbColor rgb="FF800000"/>
      <rgbColor rgb="FF008080"/>
      <rgbColor rgb="FF0000FF"/>
      <rgbColor rgb="FF00CCFF"/>
      <rgbColor rgb="FFCCFFFF"/>
      <rgbColor rgb="FFC6EFCE"/>
      <rgbColor rgb="FFFFFF99"/>
      <rgbColor rgb="FF66FFFF"/>
      <rgbColor rgb="FFFF99CC"/>
      <rgbColor rgb="FFCC99FF"/>
      <rgbColor rgb="FFFFC7CE"/>
      <rgbColor rgb="FF3366FF"/>
      <rgbColor rgb="FF66FF66"/>
      <rgbColor rgb="FF99CC00"/>
      <rgbColor rgb="FFFFCC00"/>
      <rgbColor rgb="FFFFC000"/>
      <rgbColor rgb="FFCC6600"/>
      <rgbColor rgb="FF595959"/>
      <rgbColor rgb="FF969696"/>
      <rgbColor rgb="FF1F3864"/>
      <rgbColor rgb="FF339966"/>
      <rgbColor rgb="FF375623"/>
      <rgbColor rgb="FF404040"/>
      <rgbColor rgb="FF843C0C"/>
      <rgbColor rgb="FF993366"/>
      <rgbColor rgb="FF4A235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showGridLines="0" zoomScaleNormal="100" workbookViewId="0">
      <selection sqref="A1:F1"/>
    </sheetView>
  </sheetViews>
  <sheetFormatPr baseColWidth="10" defaultColWidth="8.85546875" defaultRowHeight="15" x14ac:dyDescent="0.25"/>
  <cols>
    <col min="1" max="1" width="30" customWidth="1"/>
    <col min="2" max="2" width="12" customWidth="1"/>
    <col min="3" max="3" width="4" customWidth="1"/>
    <col min="4" max="4" width="42" customWidth="1"/>
    <col min="5" max="5" width="4" customWidth="1"/>
    <col min="6" max="6" width="24" customWidth="1"/>
  </cols>
  <sheetData>
    <row r="1" spans="1:6" ht="27.75" customHeight="1" x14ac:dyDescent="0.25">
      <c r="A1" s="49" t="s">
        <v>0</v>
      </c>
      <c r="B1" s="49"/>
      <c r="C1" s="49"/>
      <c r="D1" s="49"/>
      <c r="E1" s="49"/>
      <c r="F1" s="49"/>
    </row>
    <row r="2" spans="1:6" ht="18" customHeight="1" x14ac:dyDescent="0.25">
      <c r="A2" s="50" t="s">
        <v>1</v>
      </c>
      <c r="B2" s="50"/>
      <c r="C2" s="50"/>
      <c r="D2" s="50"/>
      <c r="E2" s="50"/>
      <c r="F2" s="50"/>
    </row>
    <row r="4" spans="1:6" ht="15.75" customHeight="1" x14ac:dyDescent="0.25">
      <c r="A4" s="6" t="s">
        <v>2</v>
      </c>
      <c r="D4" s="6" t="s">
        <v>3</v>
      </c>
    </row>
    <row r="5" spans="1:6" x14ac:dyDescent="0.25">
      <c r="A5" s="7" t="s">
        <v>4</v>
      </c>
      <c r="B5" s="8">
        <f>COUNTA('Mapa de Participación Local'!B4:B66)</f>
        <v>62</v>
      </c>
      <c r="D5" s="7" t="s">
        <v>5</v>
      </c>
      <c r="F5" s="7" t="s">
        <v>6</v>
      </c>
    </row>
    <row r="6" spans="1:6" x14ac:dyDescent="0.25">
      <c r="A6" s="7" t="s">
        <v>7</v>
      </c>
      <c r="B6" s="8">
        <f>COUNTIF('Mapa de Participación Local'!I4:I66,"Activa")</f>
        <v>60</v>
      </c>
      <c r="D6" s="8" t="s">
        <v>8</v>
      </c>
      <c r="F6" s="8" t="s">
        <v>9</v>
      </c>
    </row>
    <row r="7" spans="1:6" x14ac:dyDescent="0.25">
      <c r="A7" s="7" t="s">
        <v>10</v>
      </c>
      <c r="B7" s="8">
        <f>COUNTIF('Mapa de Participación Local'!I4:I66,"Crítica")</f>
        <v>2</v>
      </c>
      <c r="D7" s="8" t="s">
        <v>11</v>
      </c>
      <c r="F7" s="8"/>
    </row>
    <row r="8" spans="1:6" x14ac:dyDescent="0.25">
      <c r="A8" s="7" t="s">
        <v>12</v>
      </c>
      <c r="B8" s="8">
        <f>COUNTIF('Mapa de Participación Local'!I4:I66,"Inactiva")</f>
        <v>0</v>
      </c>
      <c r="D8" s="8" t="s">
        <v>13</v>
      </c>
      <c r="F8" s="8"/>
    </row>
    <row r="10" spans="1:6" ht="15.75" customHeight="1" x14ac:dyDescent="0.25">
      <c r="A10" s="6" t="s">
        <v>14</v>
      </c>
    </row>
    <row r="11" spans="1:6" x14ac:dyDescent="0.25">
      <c r="A11" s="7" t="s">
        <v>15</v>
      </c>
      <c r="B11" s="8">
        <f>COUNTIF('Mapa de Participación Local'!C4:C66,"Sectorial")</f>
        <v>16</v>
      </c>
    </row>
    <row r="12" spans="1:6" x14ac:dyDescent="0.25">
      <c r="A12" s="7" t="s">
        <v>16</v>
      </c>
      <c r="B12" s="8">
        <f>COUNTIF('Mapa de Participación Local'!C4:C66,"Poblacional")</f>
        <v>27</v>
      </c>
    </row>
    <row r="13" spans="1:6" x14ac:dyDescent="0.25">
      <c r="A13" s="7" t="s">
        <v>17</v>
      </c>
      <c r="B13" s="8">
        <f>COUNTIF('Mapa de Participación Local'!C4:C66,"Territorial")</f>
        <v>19</v>
      </c>
    </row>
    <row r="15" spans="1:6" ht="15.75" customHeight="1" x14ac:dyDescent="0.25">
      <c r="A15" s="6" t="s">
        <v>18</v>
      </c>
    </row>
    <row r="16" spans="1:6" x14ac:dyDescent="0.25">
      <c r="A16" s="7" t="s">
        <v>19</v>
      </c>
      <c r="B16" s="8">
        <f>COUNTIF('Mapa de Participación Local'!W4:W66,"Alta")</f>
        <v>29</v>
      </c>
    </row>
    <row r="17" spans="1:2" x14ac:dyDescent="0.25">
      <c r="A17" s="7" t="s">
        <v>20</v>
      </c>
      <c r="B17" s="8">
        <f>COUNTIF('Mapa de Participación Local'!W4:W66,"Media")</f>
        <v>31</v>
      </c>
    </row>
    <row r="18" spans="1:2" x14ac:dyDescent="0.25">
      <c r="A18" s="7" t="s">
        <v>21</v>
      </c>
      <c r="B18" s="8">
        <f>COUNTIF('Mapa de Participación Local'!W4:W66,"Baja")</f>
        <v>2</v>
      </c>
    </row>
    <row r="20" spans="1:2" ht="15.75" customHeight="1" x14ac:dyDescent="0.25">
      <c r="A20" s="6" t="s">
        <v>22</v>
      </c>
    </row>
    <row r="21" spans="1:2" x14ac:dyDescent="0.25">
      <c r="A21" s="7" t="s">
        <v>23</v>
      </c>
      <c r="B21" s="8">
        <f>COUNTIF('Mapa de Participación Local'!J4:J66,"Sí")</f>
        <v>59</v>
      </c>
    </row>
    <row r="22" spans="1:2" x14ac:dyDescent="0.25">
      <c r="A22" s="7" t="s">
        <v>24</v>
      </c>
      <c r="B22" s="8">
        <f>COUNTIF('Mapa de Participación Local'!J4:J66,"No")</f>
        <v>3</v>
      </c>
    </row>
    <row r="23" spans="1:2" x14ac:dyDescent="0.25">
      <c r="A23" s="7" t="s">
        <v>25</v>
      </c>
      <c r="B23" s="8">
        <f>COUNTIF('Mapa de Participación Local'!F4:F66,"Pendiente")</f>
        <v>4</v>
      </c>
    </row>
  </sheetData>
  <mergeCells count="2">
    <mergeCell ref="A1:F1"/>
    <mergeCell ref="A2:F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6"/>
  <sheetViews>
    <sheetView tabSelected="1" zoomScale="130" zoomScaleNormal="130" workbookViewId="0">
      <pane xSplit="2" ySplit="3" topLeftCell="C6" activePane="bottomRight" state="frozen"/>
      <selection pane="topRight" activeCell="P1" sqref="P1"/>
      <selection pane="bottomLeft" activeCell="A4" sqref="A4"/>
      <selection pane="bottomRight" activeCell="C7" sqref="C7"/>
    </sheetView>
  </sheetViews>
  <sheetFormatPr baseColWidth="10" defaultColWidth="8.7109375" defaultRowHeight="15" x14ac:dyDescent="0.25"/>
  <cols>
    <col min="1" max="1" width="22" style="9" customWidth="1"/>
    <col min="2" max="2" width="38" style="9" customWidth="1"/>
    <col min="3" max="3" width="15" customWidth="1"/>
    <col min="4" max="4" width="28" customWidth="1"/>
    <col min="5" max="5" width="14" customWidth="1"/>
    <col min="6" max="7" width="22" customWidth="1"/>
    <col min="8" max="8" width="27.85546875" customWidth="1"/>
    <col min="9" max="9" width="14" customWidth="1"/>
    <col min="10" max="10" width="12" customWidth="1"/>
    <col min="11" max="11" width="14" customWidth="1"/>
    <col min="12" max="12" width="12" customWidth="1"/>
    <col min="13" max="14" width="18" customWidth="1"/>
    <col min="15" max="15" width="42" customWidth="1"/>
    <col min="16" max="16" width="38" customWidth="1"/>
    <col min="17" max="17" width="22" customWidth="1"/>
    <col min="18" max="18" width="18" customWidth="1"/>
    <col min="19" max="19" width="37.42578125" customWidth="1"/>
    <col min="20" max="21" width="34.7109375" customWidth="1"/>
    <col min="22" max="22" width="22" customWidth="1"/>
    <col min="23" max="23" width="18" customWidth="1"/>
    <col min="24" max="24" width="16" customWidth="1"/>
  </cols>
  <sheetData>
    <row r="1" spans="1:24" ht="33.75" customHeight="1" x14ac:dyDescent="0.25">
      <c r="A1" s="31" t="s">
        <v>0</v>
      </c>
      <c r="B1" s="31"/>
      <c r="C1" s="31"/>
      <c r="D1" s="31"/>
      <c r="E1" s="31"/>
      <c r="F1" s="31"/>
      <c r="G1" s="31"/>
      <c r="H1" s="31"/>
      <c r="I1" s="31"/>
      <c r="J1" s="31"/>
      <c r="K1" s="31"/>
      <c r="L1" s="31"/>
      <c r="M1" s="31"/>
      <c r="N1" s="31"/>
      <c r="O1" s="31"/>
      <c r="P1" s="31"/>
      <c r="Q1" s="31"/>
      <c r="R1" s="31"/>
      <c r="S1" s="31"/>
      <c r="T1" s="31"/>
      <c r="U1" s="31"/>
      <c r="V1" s="31"/>
      <c r="W1" s="31"/>
      <c r="X1" s="31"/>
    </row>
    <row r="2" spans="1:24" ht="25.5" customHeight="1" x14ac:dyDescent="0.25">
      <c r="A2" s="10" t="s">
        <v>26</v>
      </c>
      <c r="B2" s="32" t="s">
        <v>27</v>
      </c>
      <c r="C2" s="32"/>
      <c r="D2" s="32"/>
      <c r="E2" s="32"/>
      <c r="F2" s="33" t="s">
        <v>28</v>
      </c>
      <c r="G2" s="33"/>
      <c r="H2" s="33"/>
      <c r="I2" s="11" t="s">
        <v>29</v>
      </c>
      <c r="J2" s="34" t="s">
        <v>30</v>
      </c>
      <c r="K2" s="34"/>
      <c r="L2" s="34"/>
      <c r="M2" s="34"/>
      <c r="N2" s="34"/>
      <c r="O2" s="10" t="s">
        <v>31</v>
      </c>
      <c r="P2" s="35" t="s">
        <v>32</v>
      </c>
      <c r="Q2" s="35"/>
      <c r="R2" s="35"/>
      <c r="S2" s="2"/>
      <c r="T2" s="2"/>
      <c r="U2" s="2"/>
      <c r="V2" s="36" t="s">
        <v>33</v>
      </c>
      <c r="W2" s="36"/>
      <c r="X2" s="36"/>
    </row>
    <row r="3" spans="1:24" ht="51.75" customHeight="1" x14ac:dyDescent="0.25">
      <c r="A3" s="10" t="s">
        <v>26</v>
      </c>
      <c r="B3" s="5" t="s">
        <v>34</v>
      </c>
      <c r="C3" s="5" t="s">
        <v>35</v>
      </c>
      <c r="D3" s="5" t="s">
        <v>36</v>
      </c>
      <c r="E3" s="5" t="s">
        <v>37</v>
      </c>
      <c r="F3" s="4" t="s">
        <v>38</v>
      </c>
      <c r="G3" s="4" t="s">
        <v>39</v>
      </c>
      <c r="H3" s="4" t="s">
        <v>40</v>
      </c>
      <c r="I3" s="11" t="s">
        <v>41</v>
      </c>
      <c r="J3" s="3" t="s">
        <v>42</v>
      </c>
      <c r="K3" s="3" t="s">
        <v>43</v>
      </c>
      <c r="L3" s="3" t="s">
        <v>44</v>
      </c>
      <c r="M3" s="3" t="s">
        <v>45</v>
      </c>
      <c r="N3" s="3" t="s">
        <v>46</v>
      </c>
      <c r="O3" s="12" t="s">
        <v>47</v>
      </c>
      <c r="P3" s="2" t="s">
        <v>48</v>
      </c>
      <c r="Q3" s="2" t="s">
        <v>49</v>
      </c>
      <c r="R3" s="2" t="s">
        <v>50</v>
      </c>
      <c r="S3" s="2" t="s">
        <v>51</v>
      </c>
      <c r="T3" s="2" t="s">
        <v>52</v>
      </c>
      <c r="U3" s="2" t="s">
        <v>53</v>
      </c>
      <c r="V3" s="1" t="s">
        <v>54</v>
      </c>
      <c r="W3" s="1" t="s">
        <v>55</v>
      </c>
      <c r="X3" s="1" t="s">
        <v>56</v>
      </c>
    </row>
    <row r="4" spans="1:24" ht="60" customHeight="1" x14ac:dyDescent="0.25">
      <c r="A4" s="37" t="s">
        <v>57</v>
      </c>
      <c r="B4" s="28" t="s">
        <v>58</v>
      </c>
      <c r="C4" s="13" t="s">
        <v>15</v>
      </c>
      <c r="D4" s="13" t="s">
        <v>59</v>
      </c>
      <c r="E4" s="13" t="s">
        <v>60</v>
      </c>
      <c r="F4" s="13" t="s">
        <v>57</v>
      </c>
      <c r="G4" s="13" t="s">
        <v>61</v>
      </c>
      <c r="H4" s="13" t="s">
        <v>62</v>
      </c>
      <c r="I4" s="13" t="s">
        <v>63</v>
      </c>
      <c r="J4" s="13" t="s">
        <v>64</v>
      </c>
      <c r="K4" s="13" t="s">
        <v>64</v>
      </c>
      <c r="L4" s="13" t="s">
        <v>64</v>
      </c>
      <c r="M4" s="13" t="s">
        <v>65</v>
      </c>
      <c r="N4" s="13" t="s">
        <v>66</v>
      </c>
      <c r="O4" s="14" t="s">
        <v>67</v>
      </c>
      <c r="P4" s="14" t="s">
        <v>68</v>
      </c>
      <c r="Q4" s="14" t="s">
        <v>69</v>
      </c>
      <c r="R4" s="14" t="s">
        <v>70</v>
      </c>
      <c r="S4" s="14" t="s">
        <v>71</v>
      </c>
      <c r="T4" s="14" t="s">
        <v>72</v>
      </c>
      <c r="U4" s="14"/>
      <c r="V4" s="13" t="s">
        <v>73</v>
      </c>
      <c r="W4" s="13" t="s">
        <v>19</v>
      </c>
      <c r="X4" s="13" t="s">
        <v>19</v>
      </c>
    </row>
    <row r="5" spans="1:24" ht="60" customHeight="1" x14ac:dyDescent="0.25">
      <c r="A5" s="37"/>
      <c r="B5" s="28" t="s">
        <v>74</v>
      </c>
      <c r="C5" s="13" t="s">
        <v>16</v>
      </c>
      <c r="D5" s="13" t="s">
        <v>75</v>
      </c>
      <c r="E5" s="13" t="s">
        <v>60</v>
      </c>
      <c r="F5" s="13" t="s">
        <v>57</v>
      </c>
      <c r="G5" s="13" t="s">
        <v>76</v>
      </c>
      <c r="H5" s="13" t="s">
        <v>62</v>
      </c>
      <c r="I5" s="13" t="s">
        <v>63</v>
      </c>
      <c r="J5" s="13" t="s">
        <v>64</v>
      </c>
      <c r="K5" s="13" t="s">
        <v>64</v>
      </c>
      <c r="L5" s="13" t="s">
        <v>64</v>
      </c>
      <c r="M5" s="13" t="s">
        <v>77</v>
      </c>
      <c r="N5" s="13" t="s">
        <v>66</v>
      </c>
      <c r="O5" s="14" t="s">
        <v>78</v>
      </c>
      <c r="P5" s="14" t="s">
        <v>79</v>
      </c>
      <c r="Q5" s="14" t="s">
        <v>80</v>
      </c>
      <c r="R5" s="14" t="s">
        <v>81</v>
      </c>
      <c r="S5" s="14" t="s">
        <v>82</v>
      </c>
      <c r="T5" s="14" t="s">
        <v>83</v>
      </c>
      <c r="U5" s="14"/>
      <c r="V5" s="13" t="s">
        <v>84</v>
      </c>
      <c r="W5" s="13" t="s">
        <v>19</v>
      </c>
      <c r="X5" s="13" t="s">
        <v>19</v>
      </c>
    </row>
    <row r="6" spans="1:24" ht="60" customHeight="1" x14ac:dyDescent="0.25">
      <c r="A6" s="37"/>
      <c r="B6" s="28" t="s">
        <v>85</v>
      </c>
      <c r="C6" s="13" t="s">
        <v>15</v>
      </c>
      <c r="D6" s="13" t="s">
        <v>86</v>
      </c>
      <c r="E6" s="13" t="s">
        <v>87</v>
      </c>
      <c r="F6" s="13" t="s">
        <v>57</v>
      </c>
      <c r="G6" s="13" t="s">
        <v>61</v>
      </c>
      <c r="H6" s="13" t="s">
        <v>62</v>
      </c>
      <c r="I6" s="13" t="s">
        <v>63</v>
      </c>
      <c r="J6" s="13" t="s">
        <v>64</v>
      </c>
      <c r="K6" s="13" t="s">
        <v>64</v>
      </c>
      <c r="L6" s="13" t="s">
        <v>64</v>
      </c>
      <c r="M6" s="13" t="s">
        <v>61</v>
      </c>
      <c r="N6" s="13" t="s">
        <v>61</v>
      </c>
      <c r="O6" s="14" t="s">
        <v>88</v>
      </c>
      <c r="P6" s="14" t="s">
        <v>89</v>
      </c>
      <c r="Q6" s="14" t="s">
        <v>89</v>
      </c>
      <c r="R6" s="14" t="s">
        <v>89</v>
      </c>
      <c r="S6" s="14" t="s">
        <v>89</v>
      </c>
      <c r="T6" s="14" t="s">
        <v>89</v>
      </c>
      <c r="U6" s="14"/>
      <c r="V6" s="13" t="s">
        <v>84</v>
      </c>
      <c r="W6" s="13" t="s">
        <v>19</v>
      </c>
      <c r="X6" s="13" t="s">
        <v>19</v>
      </c>
    </row>
    <row r="7" spans="1:24" ht="60" customHeight="1" x14ac:dyDescent="0.25">
      <c r="A7" s="37"/>
      <c r="B7" s="28" t="s">
        <v>90</v>
      </c>
      <c r="C7" s="13" t="s">
        <v>17</v>
      </c>
      <c r="D7" s="13" t="s">
        <v>91</v>
      </c>
      <c r="E7" s="13" t="s">
        <v>87</v>
      </c>
      <c r="F7" s="13" t="s">
        <v>57</v>
      </c>
      <c r="G7" s="13" t="s">
        <v>92</v>
      </c>
      <c r="H7" s="13" t="s">
        <v>62</v>
      </c>
      <c r="I7" s="13" t="s">
        <v>63</v>
      </c>
      <c r="J7" s="13" t="s">
        <v>64</v>
      </c>
      <c r="K7" s="13" t="s">
        <v>64</v>
      </c>
      <c r="L7" s="13" t="s">
        <v>64</v>
      </c>
      <c r="M7" s="13" t="s">
        <v>61</v>
      </c>
      <c r="N7" s="13" t="s">
        <v>61</v>
      </c>
      <c r="O7" s="14" t="s">
        <v>93</v>
      </c>
      <c r="P7" s="14" t="s">
        <v>89</v>
      </c>
      <c r="Q7" s="14" t="s">
        <v>89</v>
      </c>
      <c r="R7" s="14" t="s">
        <v>89</v>
      </c>
      <c r="S7" s="14" t="s">
        <v>94</v>
      </c>
      <c r="T7" s="14" t="s">
        <v>95</v>
      </c>
      <c r="U7" s="14"/>
      <c r="V7" s="13" t="s">
        <v>92</v>
      </c>
      <c r="W7" s="13" t="s">
        <v>19</v>
      </c>
      <c r="X7" s="13" t="s">
        <v>19</v>
      </c>
    </row>
    <row r="8" spans="1:24" ht="60" customHeight="1" x14ac:dyDescent="0.25">
      <c r="A8" s="37"/>
      <c r="B8" s="28" t="s">
        <v>96</v>
      </c>
      <c r="C8" s="13" t="s">
        <v>15</v>
      </c>
      <c r="D8" s="13" t="s">
        <v>97</v>
      </c>
      <c r="E8" s="13" t="s">
        <v>60</v>
      </c>
      <c r="F8" s="13" t="s">
        <v>57</v>
      </c>
      <c r="G8" s="13" t="s">
        <v>61</v>
      </c>
      <c r="H8" s="13" t="s">
        <v>62</v>
      </c>
      <c r="I8" s="13" t="s">
        <v>63</v>
      </c>
      <c r="J8" s="13" t="s">
        <v>64</v>
      </c>
      <c r="K8" s="13" t="s">
        <v>64</v>
      </c>
      <c r="L8" s="13" t="s">
        <v>64</v>
      </c>
      <c r="M8" s="13" t="s">
        <v>98</v>
      </c>
      <c r="N8" s="13" t="s">
        <v>99</v>
      </c>
      <c r="O8" s="14" t="s">
        <v>100</v>
      </c>
      <c r="P8" s="14" t="s">
        <v>101</v>
      </c>
      <c r="Q8" s="14" t="s">
        <v>102</v>
      </c>
      <c r="R8" s="14" t="s">
        <v>103</v>
      </c>
      <c r="S8" s="14" t="s">
        <v>104</v>
      </c>
      <c r="T8" s="14" t="s">
        <v>105</v>
      </c>
      <c r="U8" s="14"/>
      <c r="V8" s="13" t="s">
        <v>84</v>
      </c>
      <c r="W8" s="13" t="s">
        <v>19</v>
      </c>
      <c r="X8" s="13" t="s">
        <v>19</v>
      </c>
    </row>
    <row r="9" spans="1:24" ht="60" customHeight="1" x14ac:dyDescent="0.25">
      <c r="A9" s="30" t="s">
        <v>106</v>
      </c>
      <c r="B9" s="29" t="s">
        <v>8</v>
      </c>
      <c r="C9" s="15" t="s">
        <v>16</v>
      </c>
      <c r="D9" s="15" t="s">
        <v>107</v>
      </c>
      <c r="E9" s="15" t="s">
        <v>60</v>
      </c>
      <c r="F9" s="15" t="s">
        <v>66</v>
      </c>
      <c r="G9" s="15" t="s">
        <v>66</v>
      </c>
      <c r="H9" s="15" t="s">
        <v>108</v>
      </c>
      <c r="I9" s="15" t="s">
        <v>63</v>
      </c>
      <c r="J9" s="15" t="s">
        <v>109</v>
      </c>
      <c r="K9" s="15" t="s">
        <v>109</v>
      </c>
      <c r="L9" s="15" t="s">
        <v>109</v>
      </c>
      <c r="M9" s="15" t="s">
        <v>110</v>
      </c>
      <c r="N9" s="15" t="s">
        <v>111</v>
      </c>
      <c r="O9" s="16" t="s">
        <v>112</v>
      </c>
      <c r="P9" s="16" t="s">
        <v>89</v>
      </c>
      <c r="Q9" s="16" t="s">
        <v>89</v>
      </c>
      <c r="R9" s="16" t="s">
        <v>89</v>
      </c>
      <c r="S9" s="16" t="s">
        <v>89</v>
      </c>
      <c r="T9" s="16" t="s">
        <v>113</v>
      </c>
      <c r="U9" s="16"/>
      <c r="V9" s="15" t="s">
        <v>114</v>
      </c>
      <c r="W9" s="15" t="s">
        <v>19</v>
      </c>
      <c r="X9" s="15" t="s">
        <v>19</v>
      </c>
    </row>
    <row r="10" spans="1:24" ht="60" customHeight="1" x14ac:dyDescent="0.25">
      <c r="A10" s="40" t="s">
        <v>115</v>
      </c>
      <c r="B10" s="29" t="s">
        <v>116</v>
      </c>
      <c r="C10" s="15" t="s">
        <v>17</v>
      </c>
      <c r="D10" s="15" t="s">
        <v>117</v>
      </c>
      <c r="E10" s="15" t="s">
        <v>87</v>
      </c>
      <c r="F10" s="15" t="s">
        <v>66</v>
      </c>
      <c r="G10" s="15" t="s">
        <v>118</v>
      </c>
      <c r="H10" s="15" t="s">
        <v>119</v>
      </c>
      <c r="I10" s="15" t="s">
        <v>63</v>
      </c>
      <c r="J10" s="15" t="s">
        <v>64</v>
      </c>
      <c r="K10" s="15" t="s">
        <v>64</v>
      </c>
      <c r="L10" s="15" t="s">
        <v>64</v>
      </c>
      <c r="M10" s="15" t="s">
        <v>66</v>
      </c>
      <c r="N10" s="15" t="s">
        <v>66</v>
      </c>
      <c r="O10" s="16" t="s">
        <v>120</v>
      </c>
      <c r="P10" s="16" t="s">
        <v>89</v>
      </c>
      <c r="Q10" s="16" t="s">
        <v>121</v>
      </c>
      <c r="R10" s="16" t="s">
        <v>122</v>
      </c>
      <c r="S10" s="16" t="s">
        <v>123</v>
      </c>
      <c r="T10" s="16" t="s">
        <v>124</v>
      </c>
      <c r="U10" s="16"/>
      <c r="V10" s="15" t="s">
        <v>125</v>
      </c>
      <c r="W10" s="15" t="s">
        <v>19</v>
      </c>
      <c r="X10" s="15" t="s">
        <v>19</v>
      </c>
    </row>
    <row r="11" spans="1:24" ht="60" customHeight="1" x14ac:dyDescent="0.25">
      <c r="A11" s="41"/>
      <c r="B11" s="29" t="s">
        <v>11</v>
      </c>
      <c r="C11" s="15" t="s">
        <v>16</v>
      </c>
      <c r="D11" s="15" t="s">
        <v>126</v>
      </c>
      <c r="E11" s="15" t="s">
        <v>127</v>
      </c>
      <c r="F11" s="15" t="s">
        <v>66</v>
      </c>
      <c r="G11" s="15" t="s">
        <v>128</v>
      </c>
      <c r="H11" s="15" t="s">
        <v>129</v>
      </c>
      <c r="I11" s="15" t="s">
        <v>130</v>
      </c>
      <c r="J11" s="15" t="s">
        <v>109</v>
      </c>
      <c r="K11" s="15" t="s">
        <v>109</v>
      </c>
      <c r="L11" s="15" t="s">
        <v>109</v>
      </c>
      <c r="M11" s="15" t="s">
        <v>61</v>
      </c>
      <c r="N11" s="15" t="s">
        <v>61</v>
      </c>
      <c r="O11" s="16" t="s">
        <v>131</v>
      </c>
      <c r="P11" s="16" t="s">
        <v>89</v>
      </c>
      <c r="Q11" s="16" t="s">
        <v>89</v>
      </c>
      <c r="R11" s="16" t="s">
        <v>89</v>
      </c>
      <c r="S11" s="16" t="s">
        <v>89</v>
      </c>
      <c r="T11" s="16" t="s">
        <v>132</v>
      </c>
      <c r="U11" s="16"/>
      <c r="V11" s="15" t="s">
        <v>125</v>
      </c>
      <c r="W11" s="15" t="s">
        <v>20</v>
      </c>
      <c r="X11" s="15" t="s">
        <v>20</v>
      </c>
    </row>
    <row r="12" spans="1:24" ht="60" customHeight="1" x14ac:dyDescent="0.25">
      <c r="A12" s="42"/>
      <c r="B12" s="29" t="s">
        <v>133</v>
      </c>
      <c r="C12" s="15" t="s">
        <v>16</v>
      </c>
      <c r="D12" s="15" t="s">
        <v>134</v>
      </c>
      <c r="E12" s="15" t="s">
        <v>60</v>
      </c>
      <c r="F12" s="15" t="s">
        <v>66</v>
      </c>
      <c r="G12" s="15" t="s">
        <v>118</v>
      </c>
      <c r="H12" s="15" t="s">
        <v>129</v>
      </c>
      <c r="I12" s="15" t="s">
        <v>63</v>
      </c>
      <c r="J12" s="15" t="s">
        <v>64</v>
      </c>
      <c r="K12" s="15" t="s">
        <v>64</v>
      </c>
      <c r="L12" s="15" t="s">
        <v>64</v>
      </c>
      <c r="M12" s="15" t="s">
        <v>135</v>
      </c>
      <c r="N12" s="15" t="s">
        <v>136</v>
      </c>
      <c r="O12" s="16" t="s">
        <v>137</v>
      </c>
      <c r="P12" s="16" t="s">
        <v>138</v>
      </c>
      <c r="Q12" s="16" t="s">
        <v>139</v>
      </c>
      <c r="R12" s="16" t="s">
        <v>89</v>
      </c>
      <c r="S12" s="16" t="s">
        <v>140</v>
      </c>
      <c r="T12" s="16" t="s">
        <v>141</v>
      </c>
      <c r="U12" s="16"/>
      <c r="V12" s="15" t="s">
        <v>125</v>
      </c>
      <c r="W12" s="15" t="s">
        <v>19</v>
      </c>
      <c r="X12" s="15" t="s">
        <v>19</v>
      </c>
    </row>
    <row r="13" spans="1:24" ht="123.95" customHeight="1" x14ac:dyDescent="0.25">
      <c r="A13" s="32" t="s">
        <v>142</v>
      </c>
      <c r="B13" s="28" t="s">
        <v>143</v>
      </c>
      <c r="C13" s="13" t="s">
        <v>17</v>
      </c>
      <c r="D13" s="13" t="s">
        <v>61</v>
      </c>
      <c r="E13" s="13" t="s">
        <v>144</v>
      </c>
      <c r="F13" s="13" t="s">
        <v>142</v>
      </c>
      <c r="G13" s="13" t="s">
        <v>145</v>
      </c>
      <c r="H13" s="13" t="s">
        <v>62</v>
      </c>
      <c r="I13" s="13" t="s">
        <v>63</v>
      </c>
      <c r="J13" s="13" t="s">
        <v>64</v>
      </c>
      <c r="K13" s="13" t="s">
        <v>64</v>
      </c>
      <c r="L13" s="13" t="s">
        <v>64</v>
      </c>
      <c r="M13" s="13" t="s">
        <v>146</v>
      </c>
      <c r="N13" s="13" t="s">
        <v>66</v>
      </c>
      <c r="O13" s="14" t="s">
        <v>147</v>
      </c>
      <c r="P13" s="14" t="s">
        <v>89</v>
      </c>
      <c r="Q13" s="14" t="s">
        <v>89</v>
      </c>
      <c r="R13" s="14" t="s">
        <v>89</v>
      </c>
      <c r="S13" s="14" t="s">
        <v>89</v>
      </c>
      <c r="T13" s="14" t="s">
        <v>148</v>
      </c>
      <c r="U13" s="14"/>
      <c r="V13" s="13" t="s">
        <v>61</v>
      </c>
      <c r="W13" s="13" t="s">
        <v>20</v>
      </c>
      <c r="X13" s="13" t="s">
        <v>20</v>
      </c>
    </row>
    <row r="14" spans="1:24" ht="84.95" customHeight="1" x14ac:dyDescent="0.25">
      <c r="A14" s="32"/>
      <c r="B14" s="28" t="s">
        <v>149</v>
      </c>
      <c r="C14" s="13" t="s">
        <v>17</v>
      </c>
      <c r="D14" s="13" t="s">
        <v>61</v>
      </c>
      <c r="E14" s="13" t="s">
        <v>144</v>
      </c>
      <c r="F14" s="13" t="s">
        <v>142</v>
      </c>
      <c r="G14" s="13" t="s">
        <v>145</v>
      </c>
      <c r="H14" s="13" t="s">
        <v>62</v>
      </c>
      <c r="I14" s="13" t="s">
        <v>63</v>
      </c>
      <c r="J14" s="13" t="s">
        <v>64</v>
      </c>
      <c r="K14" s="13" t="s">
        <v>64</v>
      </c>
      <c r="L14" s="13" t="s">
        <v>64</v>
      </c>
      <c r="M14" s="13" t="s">
        <v>146</v>
      </c>
      <c r="N14" s="13" t="s">
        <v>66</v>
      </c>
      <c r="O14" s="14" t="s">
        <v>147</v>
      </c>
      <c r="P14" s="14" t="s">
        <v>89</v>
      </c>
      <c r="Q14" s="14" t="s">
        <v>89</v>
      </c>
      <c r="R14" s="14" t="s">
        <v>89</v>
      </c>
      <c r="S14" s="14" t="s">
        <v>89</v>
      </c>
      <c r="T14" s="14" t="s">
        <v>89</v>
      </c>
      <c r="U14" s="14"/>
      <c r="V14" s="13" t="s">
        <v>61</v>
      </c>
      <c r="W14" s="13" t="s">
        <v>20</v>
      </c>
      <c r="X14" s="13" t="s">
        <v>20</v>
      </c>
    </row>
    <row r="15" spans="1:24" ht="60" customHeight="1" x14ac:dyDescent="0.25">
      <c r="A15" s="32"/>
      <c r="B15" s="28" t="s">
        <v>150</v>
      </c>
      <c r="C15" s="13" t="s">
        <v>17</v>
      </c>
      <c r="D15" s="13" t="s">
        <v>61</v>
      </c>
      <c r="E15" s="13" t="s">
        <v>144</v>
      </c>
      <c r="F15" s="13" t="s">
        <v>142</v>
      </c>
      <c r="G15" s="13" t="s">
        <v>145</v>
      </c>
      <c r="H15" s="13" t="s">
        <v>62</v>
      </c>
      <c r="I15" s="13" t="s">
        <v>63</v>
      </c>
      <c r="J15" s="13" t="s">
        <v>64</v>
      </c>
      <c r="K15" s="13" t="s">
        <v>64</v>
      </c>
      <c r="L15" s="13" t="s">
        <v>64</v>
      </c>
      <c r="M15" s="13" t="s">
        <v>151</v>
      </c>
      <c r="N15" s="13" t="s">
        <v>152</v>
      </c>
      <c r="O15" s="14" t="s">
        <v>153</v>
      </c>
      <c r="P15" s="14" t="s">
        <v>89</v>
      </c>
      <c r="Q15" s="14" t="s">
        <v>154</v>
      </c>
      <c r="R15" s="14" t="s">
        <v>89</v>
      </c>
      <c r="S15" s="14" t="s">
        <v>89</v>
      </c>
      <c r="T15" s="14" t="s">
        <v>89</v>
      </c>
      <c r="U15" s="14"/>
      <c r="V15" s="13" t="s">
        <v>61</v>
      </c>
      <c r="W15" s="13" t="s">
        <v>20</v>
      </c>
      <c r="X15" s="13" t="s">
        <v>20</v>
      </c>
    </row>
    <row r="16" spans="1:24" ht="195" customHeight="1" x14ac:dyDescent="0.25">
      <c r="A16" s="32"/>
      <c r="B16" s="28" t="s">
        <v>155</v>
      </c>
      <c r="C16" s="13" t="s">
        <v>17</v>
      </c>
      <c r="D16" s="13" t="s">
        <v>156</v>
      </c>
      <c r="E16" s="13" t="s">
        <v>60</v>
      </c>
      <c r="F16" s="13" t="s">
        <v>142</v>
      </c>
      <c r="G16" s="13" t="s">
        <v>145</v>
      </c>
      <c r="H16" s="13" t="s">
        <v>62</v>
      </c>
      <c r="I16" s="13" t="s">
        <v>63</v>
      </c>
      <c r="J16" s="13" t="s">
        <v>64</v>
      </c>
      <c r="K16" s="13" t="s">
        <v>64</v>
      </c>
      <c r="L16" s="13" t="s">
        <v>64</v>
      </c>
      <c r="M16" s="13" t="s">
        <v>157</v>
      </c>
      <c r="N16" s="13" t="s">
        <v>152</v>
      </c>
      <c r="O16" s="14" t="s">
        <v>158</v>
      </c>
      <c r="P16" s="14" t="s">
        <v>159</v>
      </c>
      <c r="Q16" s="14" t="s">
        <v>160</v>
      </c>
      <c r="R16" s="14" t="s">
        <v>161</v>
      </c>
      <c r="S16" s="14" t="s">
        <v>162</v>
      </c>
      <c r="T16" s="14" t="s">
        <v>163</v>
      </c>
      <c r="U16" s="14"/>
      <c r="V16" s="13" t="s">
        <v>84</v>
      </c>
      <c r="W16" s="13" t="s">
        <v>19</v>
      </c>
      <c r="X16" s="13" t="s">
        <v>19</v>
      </c>
    </row>
    <row r="17" spans="1:24" ht="80.099999999999994" customHeight="1" x14ac:dyDescent="0.25">
      <c r="A17" s="38" t="s">
        <v>164</v>
      </c>
      <c r="B17" s="29" t="s">
        <v>165</v>
      </c>
      <c r="C17" s="15" t="s">
        <v>16</v>
      </c>
      <c r="D17" s="15" t="s">
        <v>166</v>
      </c>
      <c r="E17" s="15" t="s">
        <v>60</v>
      </c>
      <c r="F17" s="15" t="s">
        <v>167</v>
      </c>
      <c r="G17" s="15" t="s">
        <v>168</v>
      </c>
      <c r="H17" s="15" t="s">
        <v>62</v>
      </c>
      <c r="I17" s="15" t="s">
        <v>63</v>
      </c>
      <c r="J17" s="15" t="s">
        <v>64</v>
      </c>
      <c r="K17" s="15" t="s">
        <v>64</v>
      </c>
      <c r="L17" s="15" t="s">
        <v>64</v>
      </c>
      <c r="M17" s="15" t="s">
        <v>169</v>
      </c>
      <c r="N17" s="15" t="s">
        <v>66</v>
      </c>
      <c r="O17" s="16" t="s">
        <v>170</v>
      </c>
      <c r="P17" s="16" t="s">
        <v>171</v>
      </c>
      <c r="Q17" s="17" t="s">
        <v>172</v>
      </c>
      <c r="R17" s="16" t="s">
        <v>173</v>
      </c>
      <c r="S17" s="16" t="s">
        <v>174</v>
      </c>
      <c r="T17" s="16" t="s">
        <v>175</v>
      </c>
      <c r="U17" s="16"/>
      <c r="V17" s="15" t="s">
        <v>176</v>
      </c>
      <c r="W17" s="15" t="s">
        <v>19</v>
      </c>
      <c r="X17" s="15" t="s">
        <v>19</v>
      </c>
    </row>
    <row r="18" spans="1:24" ht="60" customHeight="1" x14ac:dyDescent="0.25">
      <c r="A18" s="38"/>
      <c r="B18" s="29" t="s">
        <v>177</v>
      </c>
      <c r="C18" s="15" t="s">
        <v>16</v>
      </c>
      <c r="D18" s="15" t="s">
        <v>178</v>
      </c>
      <c r="E18" s="15" t="s">
        <v>60</v>
      </c>
      <c r="F18" s="15" t="s">
        <v>167</v>
      </c>
      <c r="G18" s="15" t="s">
        <v>179</v>
      </c>
      <c r="H18" s="15" t="s">
        <v>62</v>
      </c>
      <c r="I18" s="15" t="s">
        <v>63</v>
      </c>
      <c r="J18" s="15" t="s">
        <v>64</v>
      </c>
      <c r="K18" s="15" t="s">
        <v>64</v>
      </c>
      <c r="L18" s="15" t="s">
        <v>64</v>
      </c>
      <c r="M18" s="18" t="s">
        <v>180</v>
      </c>
      <c r="N18" s="15" t="s">
        <v>181</v>
      </c>
      <c r="O18" s="16" t="s">
        <v>182</v>
      </c>
      <c r="P18" s="16" t="s">
        <v>183</v>
      </c>
      <c r="Q18" s="16" t="s">
        <v>89</v>
      </c>
      <c r="R18" s="16" t="s">
        <v>89</v>
      </c>
      <c r="S18" s="16" t="s">
        <v>184</v>
      </c>
      <c r="T18" s="16" t="s">
        <v>185</v>
      </c>
      <c r="U18" s="16"/>
      <c r="V18" s="15" t="s">
        <v>186</v>
      </c>
      <c r="W18" s="15" t="s">
        <v>19</v>
      </c>
      <c r="X18" s="15" t="s">
        <v>19</v>
      </c>
    </row>
    <row r="19" spans="1:24" ht="60" customHeight="1" x14ac:dyDescent="0.25">
      <c r="A19" s="38"/>
      <c r="B19" s="29" t="s">
        <v>187</v>
      </c>
      <c r="C19" s="15" t="s">
        <v>17</v>
      </c>
      <c r="D19" s="15" t="s">
        <v>61</v>
      </c>
      <c r="E19" s="15" t="s">
        <v>60</v>
      </c>
      <c r="F19" s="15" t="s">
        <v>167</v>
      </c>
      <c r="G19" s="15" t="s">
        <v>145</v>
      </c>
      <c r="H19" s="15" t="s">
        <v>62</v>
      </c>
      <c r="I19" s="15" t="s">
        <v>63</v>
      </c>
      <c r="J19" s="15" t="s">
        <v>64</v>
      </c>
      <c r="K19" s="15" t="s">
        <v>64</v>
      </c>
      <c r="L19" s="15" t="s">
        <v>64</v>
      </c>
      <c r="M19" s="15" t="s">
        <v>188</v>
      </c>
      <c r="N19" s="15" t="s">
        <v>66</v>
      </c>
      <c r="O19" s="16" t="s">
        <v>153</v>
      </c>
      <c r="P19" s="16" t="s">
        <v>189</v>
      </c>
      <c r="Q19" s="16" t="s">
        <v>89</v>
      </c>
      <c r="R19" s="16" t="s">
        <v>190</v>
      </c>
      <c r="S19" s="16" t="s">
        <v>191</v>
      </c>
      <c r="T19" s="16" t="s">
        <v>192</v>
      </c>
      <c r="U19" s="16"/>
      <c r="V19" s="15" t="s">
        <v>176</v>
      </c>
      <c r="W19" s="15" t="s">
        <v>20</v>
      </c>
      <c r="X19" s="15" t="s">
        <v>20</v>
      </c>
    </row>
    <row r="20" spans="1:24" ht="60" customHeight="1" x14ac:dyDescent="0.25">
      <c r="A20" s="38"/>
      <c r="B20" s="29" t="s">
        <v>193</v>
      </c>
      <c r="C20" s="15" t="s">
        <v>17</v>
      </c>
      <c r="D20" s="15" t="s">
        <v>61</v>
      </c>
      <c r="E20" s="15" t="s">
        <v>60</v>
      </c>
      <c r="F20" s="15" t="s">
        <v>167</v>
      </c>
      <c r="G20" s="15" t="s">
        <v>145</v>
      </c>
      <c r="H20" s="15" t="s">
        <v>62</v>
      </c>
      <c r="I20" s="15" t="s">
        <v>63</v>
      </c>
      <c r="J20" s="15" t="s">
        <v>64</v>
      </c>
      <c r="K20" s="15" t="s">
        <v>64</v>
      </c>
      <c r="L20" s="15" t="s">
        <v>64</v>
      </c>
      <c r="M20" s="15" t="s">
        <v>194</v>
      </c>
      <c r="N20" s="15" t="s">
        <v>66</v>
      </c>
      <c r="O20" s="16" t="s">
        <v>153</v>
      </c>
      <c r="P20" s="16" t="s">
        <v>195</v>
      </c>
      <c r="Q20" s="16" t="s">
        <v>89</v>
      </c>
      <c r="R20" s="16" t="s">
        <v>196</v>
      </c>
      <c r="S20" s="16" t="s">
        <v>197</v>
      </c>
      <c r="T20" s="16" t="s">
        <v>198</v>
      </c>
      <c r="U20" s="16"/>
      <c r="V20" s="15" t="s">
        <v>61</v>
      </c>
      <c r="W20" s="15" t="s">
        <v>20</v>
      </c>
      <c r="X20" s="15" t="s">
        <v>20</v>
      </c>
    </row>
    <row r="21" spans="1:24" ht="60" customHeight="1" x14ac:dyDescent="0.25">
      <c r="A21" s="38"/>
      <c r="B21" s="29" t="s">
        <v>199</v>
      </c>
      <c r="C21" s="15" t="s">
        <v>17</v>
      </c>
      <c r="D21" s="15" t="s">
        <v>61</v>
      </c>
      <c r="E21" s="15" t="s">
        <v>60</v>
      </c>
      <c r="F21" s="15" t="s">
        <v>167</v>
      </c>
      <c r="G21" s="15" t="s">
        <v>145</v>
      </c>
      <c r="H21" s="15" t="s">
        <v>62</v>
      </c>
      <c r="I21" s="15" t="s">
        <v>63</v>
      </c>
      <c r="J21" s="15" t="s">
        <v>64</v>
      </c>
      <c r="K21" s="15" t="s">
        <v>64</v>
      </c>
      <c r="L21" s="15" t="s">
        <v>64</v>
      </c>
      <c r="M21" s="15" t="s">
        <v>200</v>
      </c>
      <c r="N21" s="15" t="s">
        <v>66</v>
      </c>
      <c r="O21" s="16" t="s">
        <v>201</v>
      </c>
      <c r="P21" s="16" t="s">
        <v>202</v>
      </c>
      <c r="Q21" s="16" t="s">
        <v>203</v>
      </c>
      <c r="R21" s="16" t="s">
        <v>204</v>
      </c>
      <c r="S21" s="16" t="s">
        <v>205</v>
      </c>
      <c r="T21" s="16" t="s">
        <v>206</v>
      </c>
      <c r="U21" s="16"/>
      <c r="V21" s="15" t="s">
        <v>61</v>
      </c>
      <c r="W21" s="15" t="s">
        <v>20</v>
      </c>
      <c r="X21" s="15" t="s">
        <v>20</v>
      </c>
    </row>
    <row r="22" spans="1:24" ht="60" customHeight="1" x14ac:dyDescent="0.25">
      <c r="A22" s="39" t="s">
        <v>207</v>
      </c>
      <c r="B22" s="28" t="s">
        <v>208</v>
      </c>
      <c r="C22" s="13" t="s">
        <v>17</v>
      </c>
      <c r="D22" s="13" t="s">
        <v>209</v>
      </c>
      <c r="E22" s="13" t="s">
        <v>60</v>
      </c>
      <c r="F22" s="13" t="s">
        <v>207</v>
      </c>
      <c r="G22" s="13" t="s">
        <v>210</v>
      </c>
      <c r="H22" s="13" t="s">
        <v>211</v>
      </c>
      <c r="I22" s="13" t="s">
        <v>63</v>
      </c>
      <c r="J22" s="13" t="s">
        <v>64</v>
      </c>
      <c r="K22" s="13" t="s">
        <v>64</v>
      </c>
      <c r="L22" s="13" t="s">
        <v>64</v>
      </c>
      <c r="M22" s="13" t="s">
        <v>212</v>
      </c>
      <c r="N22" s="13" t="s">
        <v>213</v>
      </c>
      <c r="O22" s="14" t="s">
        <v>214</v>
      </c>
      <c r="P22" s="14" t="s">
        <v>215</v>
      </c>
      <c r="Q22" s="14" t="s">
        <v>216</v>
      </c>
      <c r="R22" s="14" t="s">
        <v>217</v>
      </c>
      <c r="S22" s="14" t="s">
        <v>218</v>
      </c>
      <c r="T22" s="14" t="s">
        <v>219</v>
      </c>
      <c r="U22" s="14"/>
      <c r="V22" s="13" t="s">
        <v>61</v>
      </c>
      <c r="W22" s="13" t="s">
        <v>20</v>
      </c>
      <c r="X22" s="13" t="s">
        <v>20</v>
      </c>
    </row>
    <row r="23" spans="1:24" ht="78" customHeight="1" x14ac:dyDescent="0.25">
      <c r="A23" s="39"/>
      <c r="B23" s="28" t="s">
        <v>220</v>
      </c>
      <c r="C23" s="13" t="s">
        <v>15</v>
      </c>
      <c r="D23" s="13" t="s">
        <v>221</v>
      </c>
      <c r="E23" s="13" t="s">
        <v>60</v>
      </c>
      <c r="F23" s="13" t="s">
        <v>207</v>
      </c>
      <c r="G23" s="13" t="s">
        <v>61</v>
      </c>
      <c r="H23" s="13" t="s">
        <v>211</v>
      </c>
      <c r="I23" s="13" t="s">
        <v>63</v>
      </c>
      <c r="J23" s="13" t="s">
        <v>64</v>
      </c>
      <c r="K23" s="13" t="s">
        <v>64</v>
      </c>
      <c r="L23" s="13" t="s">
        <v>64</v>
      </c>
      <c r="M23" s="13" t="s">
        <v>222</v>
      </c>
      <c r="N23" s="13" t="s">
        <v>66</v>
      </c>
      <c r="O23" s="14" t="s">
        <v>223</v>
      </c>
      <c r="P23" s="14" t="s">
        <v>224</v>
      </c>
      <c r="Q23" s="14" t="s">
        <v>225</v>
      </c>
      <c r="R23" s="14" t="s">
        <v>226</v>
      </c>
      <c r="S23" s="14" t="s">
        <v>227</v>
      </c>
      <c r="T23" s="14" t="s">
        <v>228</v>
      </c>
      <c r="U23" s="14"/>
      <c r="V23" s="13" t="s">
        <v>61</v>
      </c>
      <c r="W23" s="13" t="s">
        <v>20</v>
      </c>
      <c r="X23" s="13" t="s">
        <v>20</v>
      </c>
    </row>
    <row r="24" spans="1:24" ht="60" customHeight="1" x14ac:dyDescent="0.25">
      <c r="A24" s="39"/>
      <c r="B24" s="28" t="s">
        <v>229</v>
      </c>
      <c r="C24" s="13" t="s">
        <v>16</v>
      </c>
      <c r="D24" s="13" t="s">
        <v>230</v>
      </c>
      <c r="E24" s="13" t="s">
        <v>60</v>
      </c>
      <c r="F24" s="13" t="s">
        <v>207</v>
      </c>
      <c r="G24" s="13" t="s">
        <v>231</v>
      </c>
      <c r="H24" s="13" t="s">
        <v>62</v>
      </c>
      <c r="I24" s="13" t="s">
        <v>63</v>
      </c>
      <c r="J24" s="13" t="s">
        <v>64</v>
      </c>
      <c r="K24" s="13" t="s">
        <v>64</v>
      </c>
      <c r="L24" s="13" t="s">
        <v>64</v>
      </c>
      <c r="M24" s="13" t="s">
        <v>232</v>
      </c>
      <c r="N24" s="13" t="s">
        <v>66</v>
      </c>
      <c r="O24" s="14" t="s">
        <v>233</v>
      </c>
      <c r="P24" s="14" t="s">
        <v>234</v>
      </c>
      <c r="Q24" s="14" t="s">
        <v>235</v>
      </c>
      <c r="R24" s="14" t="s">
        <v>236</v>
      </c>
      <c r="S24" s="14" t="s">
        <v>140</v>
      </c>
      <c r="T24" s="14" t="s">
        <v>237</v>
      </c>
      <c r="U24" s="14"/>
      <c r="V24" s="13" t="s">
        <v>238</v>
      </c>
      <c r="W24" s="13" t="s">
        <v>19</v>
      </c>
      <c r="X24" s="13" t="s">
        <v>19</v>
      </c>
    </row>
    <row r="25" spans="1:24" ht="60" customHeight="1" x14ac:dyDescent="0.25">
      <c r="A25" s="39"/>
      <c r="B25" s="28" t="s">
        <v>239</v>
      </c>
      <c r="C25" s="13" t="s">
        <v>17</v>
      </c>
      <c r="D25" s="13" t="s">
        <v>240</v>
      </c>
      <c r="E25" s="13" t="s">
        <v>60</v>
      </c>
      <c r="F25" s="13" t="s">
        <v>207</v>
      </c>
      <c r="G25" s="13" t="s">
        <v>241</v>
      </c>
      <c r="H25" s="13" t="s">
        <v>242</v>
      </c>
      <c r="I25" s="13" t="s">
        <v>63</v>
      </c>
      <c r="J25" s="13" t="s">
        <v>64</v>
      </c>
      <c r="K25" s="13" t="s">
        <v>64</v>
      </c>
      <c r="L25" s="13" t="s">
        <v>64</v>
      </c>
      <c r="M25" s="13" t="s">
        <v>243</v>
      </c>
      <c r="N25" s="13" t="s">
        <v>61</v>
      </c>
      <c r="O25" s="14" t="s">
        <v>244</v>
      </c>
      <c r="P25" s="14" t="s">
        <v>245</v>
      </c>
      <c r="Q25" s="14" t="s">
        <v>246</v>
      </c>
      <c r="R25" s="14" t="s">
        <v>247</v>
      </c>
      <c r="S25" s="14" t="s">
        <v>248</v>
      </c>
      <c r="T25" s="14" t="s">
        <v>249</v>
      </c>
      <c r="U25" s="14"/>
      <c r="V25" s="13" t="s">
        <v>250</v>
      </c>
      <c r="W25" s="13" t="s">
        <v>19</v>
      </c>
      <c r="X25" s="13" t="s">
        <v>19</v>
      </c>
    </row>
    <row r="26" spans="1:24" ht="60" customHeight="1" x14ac:dyDescent="0.25">
      <c r="A26" s="45" t="s">
        <v>251</v>
      </c>
      <c r="B26" s="29" t="s">
        <v>252</v>
      </c>
      <c r="C26" s="15" t="s">
        <v>16</v>
      </c>
      <c r="D26" s="15" t="s">
        <v>253</v>
      </c>
      <c r="E26" s="15" t="s">
        <v>254</v>
      </c>
      <c r="F26" s="15" t="s">
        <v>255</v>
      </c>
      <c r="G26" s="15" t="s">
        <v>256</v>
      </c>
      <c r="H26" s="15" t="s">
        <v>62</v>
      </c>
      <c r="I26" s="15" t="s">
        <v>63</v>
      </c>
      <c r="J26" s="15" t="s">
        <v>64</v>
      </c>
      <c r="K26" s="15" t="s">
        <v>64</v>
      </c>
      <c r="L26" s="15" t="s">
        <v>64</v>
      </c>
      <c r="M26" s="15" t="s">
        <v>257</v>
      </c>
      <c r="N26" s="15" t="s">
        <v>258</v>
      </c>
      <c r="O26" s="16" t="s">
        <v>259</v>
      </c>
      <c r="P26" s="16" t="s">
        <v>260</v>
      </c>
      <c r="Q26" s="16" t="s">
        <v>261</v>
      </c>
      <c r="R26" s="16" t="s">
        <v>262</v>
      </c>
      <c r="S26" s="16" t="s">
        <v>263</v>
      </c>
      <c r="T26" s="16" t="s">
        <v>264</v>
      </c>
      <c r="U26" s="16"/>
      <c r="V26" s="15" t="s">
        <v>265</v>
      </c>
      <c r="W26" s="15" t="s">
        <v>19</v>
      </c>
      <c r="X26" s="15" t="s">
        <v>19</v>
      </c>
    </row>
    <row r="27" spans="1:24" ht="83.1" customHeight="1" x14ac:dyDescent="0.25">
      <c r="A27" s="45"/>
      <c r="B27" s="29" t="s">
        <v>266</v>
      </c>
      <c r="C27" s="15" t="s">
        <v>16</v>
      </c>
      <c r="D27" s="15" t="s">
        <v>267</v>
      </c>
      <c r="E27" s="15" t="s">
        <v>60</v>
      </c>
      <c r="F27" s="15" t="s">
        <v>255</v>
      </c>
      <c r="G27" s="15" t="s">
        <v>268</v>
      </c>
      <c r="H27" s="15" t="s">
        <v>269</v>
      </c>
      <c r="I27" s="15" t="s">
        <v>63</v>
      </c>
      <c r="J27" s="15" t="s">
        <v>64</v>
      </c>
      <c r="K27" s="15" t="s">
        <v>64</v>
      </c>
      <c r="L27" s="15" t="s">
        <v>64</v>
      </c>
      <c r="M27" s="15" t="s">
        <v>270</v>
      </c>
      <c r="N27" s="15" t="s">
        <v>66</v>
      </c>
      <c r="O27" s="16" t="s">
        <v>271</v>
      </c>
      <c r="P27" s="16" t="s">
        <v>140</v>
      </c>
      <c r="Q27" s="16" t="s">
        <v>272</v>
      </c>
      <c r="R27" s="16" t="s">
        <v>273</v>
      </c>
      <c r="S27" s="16" t="s">
        <v>274</v>
      </c>
      <c r="T27" s="16" t="s">
        <v>275</v>
      </c>
      <c r="U27" s="16"/>
      <c r="V27" s="15" t="s">
        <v>276</v>
      </c>
      <c r="W27" s="15" t="s">
        <v>20</v>
      </c>
      <c r="X27" s="15" t="s">
        <v>20</v>
      </c>
    </row>
    <row r="28" spans="1:24" ht="60" customHeight="1" x14ac:dyDescent="0.25">
      <c r="A28" s="45"/>
      <c r="B28" s="29" t="s">
        <v>277</v>
      </c>
      <c r="C28" s="15" t="s">
        <v>15</v>
      </c>
      <c r="D28" s="15" t="s">
        <v>278</v>
      </c>
      <c r="E28" s="15" t="s">
        <v>279</v>
      </c>
      <c r="F28" s="15" t="s">
        <v>255</v>
      </c>
      <c r="G28" s="15" t="s">
        <v>280</v>
      </c>
      <c r="H28" s="15" t="s">
        <v>281</v>
      </c>
      <c r="I28" s="15" t="s">
        <v>63</v>
      </c>
      <c r="J28" s="15" t="s">
        <v>64</v>
      </c>
      <c r="K28" s="15" t="s">
        <v>64</v>
      </c>
      <c r="L28" s="15" t="s">
        <v>64</v>
      </c>
      <c r="M28" s="15" t="s">
        <v>282</v>
      </c>
      <c r="N28" s="15" t="s">
        <v>66</v>
      </c>
      <c r="O28" s="16" t="s">
        <v>283</v>
      </c>
      <c r="P28" s="16" t="s">
        <v>140</v>
      </c>
      <c r="Q28" s="16" t="s">
        <v>89</v>
      </c>
      <c r="R28" s="16" t="s">
        <v>284</v>
      </c>
      <c r="S28" s="16" t="s">
        <v>285</v>
      </c>
      <c r="T28" s="16" t="s">
        <v>286</v>
      </c>
      <c r="U28" s="16"/>
      <c r="V28" s="15" t="s">
        <v>276</v>
      </c>
      <c r="W28" s="15" t="s">
        <v>19</v>
      </c>
      <c r="X28" s="15" t="s">
        <v>19</v>
      </c>
    </row>
    <row r="29" spans="1:24" ht="84" customHeight="1" x14ac:dyDescent="0.25">
      <c r="A29" s="45"/>
      <c r="B29" s="29" t="s">
        <v>287</v>
      </c>
      <c r="C29" s="15" t="s">
        <v>15</v>
      </c>
      <c r="D29" s="15" t="s">
        <v>278</v>
      </c>
      <c r="E29" s="15" t="s">
        <v>60</v>
      </c>
      <c r="F29" s="15" t="s">
        <v>255</v>
      </c>
      <c r="G29" s="15" t="s">
        <v>288</v>
      </c>
      <c r="H29" s="15" t="s">
        <v>269</v>
      </c>
      <c r="I29" s="15" t="s">
        <v>63</v>
      </c>
      <c r="J29" s="15" t="s">
        <v>64</v>
      </c>
      <c r="K29" s="15" t="s">
        <v>64</v>
      </c>
      <c r="L29" s="15" t="s">
        <v>64</v>
      </c>
      <c r="M29" s="15" t="s">
        <v>289</v>
      </c>
      <c r="N29" s="15" t="s">
        <v>66</v>
      </c>
      <c r="O29" s="16" t="s">
        <v>290</v>
      </c>
      <c r="P29" s="16" t="s">
        <v>140</v>
      </c>
      <c r="Q29" s="16" t="s">
        <v>291</v>
      </c>
      <c r="R29" s="16" t="s">
        <v>292</v>
      </c>
      <c r="S29" s="16" t="s">
        <v>293</v>
      </c>
      <c r="T29" s="16" t="s">
        <v>294</v>
      </c>
      <c r="U29" s="16"/>
      <c r="V29" s="15" t="s">
        <v>295</v>
      </c>
      <c r="W29" s="15" t="s">
        <v>20</v>
      </c>
      <c r="X29" s="15" t="s">
        <v>20</v>
      </c>
    </row>
    <row r="30" spans="1:24" ht="81" customHeight="1" x14ac:dyDescent="0.25">
      <c r="A30" s="45"/>
      <c r="B30" s="29" t="s">
        <v>296</v>
      </c>
      <c r="C30" s="15" t="s">
        <v>16</v>
      </c>
      <c r="D30" s="15" t="s">
        <v>267</v>
      </c>
      <c r="E30" s="15" t="s">
        <v>60</v>
      </c>
      <c r="F30" s="15" t="s">
        <v>255</v>
      </c>
      <c r="G30" s="15" t="s">
        <v>297</v>
      </c>
      <c r="H30" s="15" t="s">
        <v>269</v>
      </c>
      <c r="I30" s="15" t="s">
        <v>63</v>
      </c>
      <c r="J30" s="15" t="s">
        <v>64</v>
      </c>
      <c r="K30" s="15" t="s">
        <v>64</v>
      </c>
      <c r="L30" s="15" t="s">
        <v>64</v>
      </c>
      <c r="M30" s="15" t="s">
        <v>270</v>
      </c>
      <c r="N30" s="15" t="s">
        <v>66</v>
      </c>
      <c r="O30" s="16" t="s">
        <v>298</v>
      </c>
      <c r="P30" s="16" t="s">
        <v>140</v>
      </c>
      <c r="Q30" s="16" t="s">
        <v>299</v>
      </c>
      <c r="R30" s="16" t="s">
        <v>273</v>
      </c>
      <c r="S30" s="16" t="s">
        <v>300</v>
      </c>
      <c r="T30" s="16" t="s">
        <v>301</v>
      </c>
      <c r="U30" s="16"/>
      <c r="V30" s="15" t="s">
        <v>276</v>
      </c>
      <c r="W30" s="15" t="s">
        <v>20</v>
      </c>
      <c r="X30" s="15" t="s">
        <v>20</v>
      </c>
    </row>
    <row r="31" spans="1:24" ht="60" customHeight="1" x14ac:dyDescent="0.25">
      <c r="A31" s="46" t="s">
        <v>302</v>
      </c>
      <c r="B31" s="28" t="s">
        <v>303</v>
      </c>
      <c r="C31" s="13" t="s">
        <v>17</v>
      </c>
      <c r="D31" s="13" t="s">
        <v>304</v>
      </c>
      <c r="E31" s="13" t="s">
        <v>60</v>
      </c>
      <c r="F31" s="13" t="s">
        <v>302</v>
      </c>
      <c r="G31" s="13" t="s">
        <v>305</v>
      </c>
      <c r="H31" s="13" t="s">
        <v>306</v>
      </c>
      <c r="I31" s="13" t="s">
        <v>63</v>
      </c>
      <c r="J31" s="13" t="s">
        <v>64</v>
      </c>
      <c r="K31" s="13" t="s">
        <v>64</v>
      </c>
      <c r="L31" s="13" t="s">
        <v>64</v>
      </c>
      <c r="M31" s="13" t="s">
        <v>307</v>
      </c>
      <c r="N31" s="13" t="s">
        <v>258</v>
      </c>
      <c r="O31" s="14" t="s">
        <v>308</v>
      </c>
      <c r="P31" s="14" t="s">
        <v>89</v>
      </c>
      <c r="Q31" s="14" t="s">
        <v>89</v>
      </c>
      <c r="R31" s="14" t="s">
        <v>309</v>
      </c>
      <c r="S31" s="14" t="s">
        <v>309</v>
      </c>
      <c r="T31" s="14" t="s">
        <v>309</v>
      </c>
      <c r="U31" s="14"/>
      <c r="V31" s="13" t="s">
        <v>310</v>
      </c>
      <c r="W31" s="13" t="s">
        <v>20</v>
      </c>
      <c r="X31" s="13" t="s">
        <v>20</v>
      </c>
    </row>
    <row r="32" spans="1:24" ht="60" customHeight="1" x14ac:dyDescent="0.25">
      <c r="A32" s="46"/>
      <c r="B32" s="28" t="s">
        <v>311</v>
      </c>
      <c r="C32" s="13" t="s">
        <v>16</v>
      </c>
      <c r="D32" s="13" t="s">
        <v>312</v>
      </c>
      <c r="E32" s="13" t="s">
        <v>60</v>
      </c>
      <c r="F32" s="13" t="s">
        <v>302</v>
      </c>
      <c r="G32" s="13" t="s">
        <v>313</v>
      </c>
      <c r="H32" s="13" t="s">
        <v>314</v>
      </c>
      <c r="I32" s="13" t="s">
        <v>63</v>
      </c>
      <c r="J32" s="13" t="s">
        <v>64</v>
      </c>
      <c r="K32" s="13" t="s">
        <v>64</v>
      </c>
      <c r="L32" s="13" t="s">
        <v>64</v>
      </c>
      <c r="M32" s="13" t="s">
        <v>315</v>
      </c>
      <c r="N32" s="13" t="s">
        <v>152</v>
      </c>
      <c r="O32" s="14" t="s">
        <v>316</v>
      </c>
      <c r="P32" s="14" t="s">
        <v>317</v>
      </c>
      <c r="Q32" s="14" t="s">
        <v>318</v>
      </c>
      <c r="R32" s="14" t="s">
        <v>319</v>
      </c>
      <c r="S32" s="14" t="s">
        <v>320</v>
      </c>
      <c r="T32" s="14" t="s">
        <v>321</v>
      </c>
      <c r="U32" s="14"/>
      <c r="V32" s="13" t="s">
        <v>61</v>
      </c>
      <c r="W32" s="13" t="s">
        <v>20</v>
      </c>
      <c r="X32" s="13" t="s">
        <v>20</v>
      </c>
    </row>
    <row r="33" spans="1:24" ht="60" customHeight="1" x14ac:dyDescent="0.25">
      <c r="A33" s="46"/>
      <c r="B33" s="28" t="s">
        <v>322</v>
      </c>
      <c r="C33" s="13" t="s">
        <v>16</v>
      </c>
      <c r="D33" s="13" t="s">
        <v>323</v>
      </c>
      <c r="E33" s="13" t="s">
        <v>60</v>
      </c>
      <c r="F33" s="13" t="s">
        <v>302</v>
      </c>
      <c r="G33" s="13" t="s">
        <v>210</v>
      </c>
      <c r="H33" s="13" t="s">
        <v>62</v>
      </c>
      <c r="I33" s="13" t="s">
        <v>63</v>
      </c>
      <c r="J33" s="13" t="s">
        <v>64</v>
      </c>
      <c r="K33" s="13" t="s">
        <v>64</v>
      </c>
      <c r="L33" s="13" t="s">
        <v>64</v>
      </c>
      <c r="M33" s="13" t="s">
        <v>324</v>
      </c>
      <c r="N33" s="13" t="s">
        <v>325</v>
      </c>
      <c r="O33" s="14" t="s">
        <v>326</v>
      </c>
      <c r="P33" s="19" t="s">
        <v>327</v>
      </c>
      <c r="Q33" s="14" t="s">
        <v>328</v>
      </c>
      <c r="R33" s="14" t="s">
        <v>329</v>
      </c>
      <c r="S33" s="14" t="s">
        <v>330</v>
      </c>
      <c r="T33" s="14" t="s">
        <v>331</v>
      </c>
      <c r="U33" s="14"/>
      <c r="V33" s="13" t="s">
        <v>332</v>
      </c>
      <c r="W33" s="13" t="s">
        <v>19</v>
      </c>
      <c r="X33" s="13" t="s">
        <v>19</v>
      </c>
    </row>
    <row r="34" spans="1:24" ht="60" customHeight="1" x14ac:dyDescent="0.25">
      <c r="A34" s="46"/>
      <c r="B34" s="28" t="s">
        <v>333</v>
      </c>
      <c r="C34" s="13" t="s">
        <v>16</v>
      </c>
      <c r="D34" s="13" t="s">
        <v>334</v>
      </c>
      <c r="E34" s="13" t="s">
        <v>60</v>
      </c>
      <c r="F34" s="13" t="s">
        <v>302</v>
      </c>
      <c r="G34" s="13" t="s">
        <v>335</v>
      </c>
      <c r="H34" s="13" t="s">
        <v>62</v>
      </c>
      <c r="I34" s="13" t="s">
        <v>63</v>
      </c>
      <c r="J34" s="13" t="s">
        <v>64</v>
      </c>
      <c r="K34" s="13" t="s">
        <v>64</v>
      </c>
      <c r="L34" s="13" t="s">
        <v>64</v>
      </c>
      <c r="M34" s="13" t="s">
        <v>336</v>
      </c>
      <c r="N34" s="13" t="s">
        <v>337</v>
      </c>
      <c r="O34" s="14" t="s">
        <v>338</v>
      </c>
      <c r="P34" s="14" t="s">
        <v>339</v>
      </c>
      <c r="Q34" s="14" t="s">
        <v>340</v>
      </c>
      <c r="R34" s="14" t="s">
        <v>341</v>
      </c>
      <c r="S34" s="14" t="s">
        <v>342</v>
      </c>
      <c r="T34" s="14" t="s">
        <v>343</v>
      </c>
      <c r="U34" s="14"/>
      <c r="V34" s="13" t="s">
        <v>344</v>
      </c>
      <c r="W34" s="13" t="s">
        <v>20</v>
      </c>
      <c r="X34" s="13" t="s">
        <v>20</v>
      </c>
    </row>
    <row r="35" spans="1:24" ht="102.95" customHeight="1" x14ac:dyDescent="0.25">
      <c r="A35" s="47" t="s">
        <v>345</v>
      </c>
      <c r="B35" s="29" t="s">
        <v>346</v>
      </c>
      <c r="C35" s="15" t="s">
        <v>16</v>
      </c>
      <c r="D35" s="15" t="s">
        <v>347</v>
      </c>
      <c r="E35" s="15" t="s">
        <v>348</v>
      </c>
      <c r="F35" s="15" t="s">
        <v>349</v>
      </c>
      <c r="G35" s="15" t="s">
        <v>210</v>
      </c>
      <c r="H35" s="15" t="s">
        <v>62</v>
      </c>
      <c r="I35" s="15" t="s">
        <v>63</v>
      </c>
      <c r="J35" s="15" t="s">
        <v>64</v>
      </c>
      <c r="K35" s="15" t="s">
        <v>64</v>
      </c>
      <c r="L35" s="15" t="s">
        <v>64</v>
      </c>
      <c r="M35" s="15" t="s">
        <v>350</v>
      </c>
      <c r="N35" s="15" t="s">
        <v>152</v>
      </c>
      <c r="O35" s="16" t="s">
        <v>351</v>
      </c>
      <c r="P35" s="16" t="s">
        <v>89</v>
      </c>
      <c r="Q35" s="16" t="s">
        <v>89</v>
      </c>
      <c r="R35" s="16" t="s">
        <v>89</v>
      </c>
      <c r="S35" s="16" t="s">
        <v>352</v>
      </c>
      <c r="T35" s="16" t="s">
        <v>353</v>
      </c>
      <c r="U35" s="16"/>
      <c r="V35" s="15" t="s">
        <v>354</v>
      </c>
      <c r="W35" s="15" t="s">
        <v>19</v>
      </c>
      <c r="X35" s="15" t="s">
        <v>19</v>
      </c>
    </row>
    <row r="36" spans="1:24" ht="141.94999999999999" customHeight="1" x14ac:dyDescent="0.25">
      <c r="A36" s="47"/>
      <c r="B36" s="29" t="s">
        <v>355</v>
      </c>
      <c r="C36" s="15" t="s">
        <v>17</v>
      </c>
      <c r="D36" s="15" t="s">
        <v>356</v>
      </c>
      <c r="E36" s="15" t="s">
        <v>60</v>
      </c>
      <c r="F36" s="15" t="s">
        <v>345</v>
      </c>
      <c r="G36" s="15" t="s">
        <v>357</v>
      </c>
      <c r="H36" s="15" t="s">
        <v>62</v>
      </c>
      <c r="I36" s="15" t="s">
        <v>63</v>
      </c>
      <c r="J36" s="15" t="s">
        <v>64</v>
      </c>
      <c r="K36" s="15" t="s">
        <v>64</v>
      </c>
      <c r="L36" s="15" t="s">
        <v>64</v>
      </c>
      <c r="M36" s="15" t="s">
        <v>358</v>
      </c>
      <c r="N36" s="15" t="s">
        <v>359</v>
      </c>
      <c r="O36" s="16" t="s">
        <v>360</v>
      </c>
      <c r="P36" s="16" t="s">
        <v>140</v>
      </c>
      <c r="Q36" s="16" t="s">
        <v>140</v>
      </c>
      <c r="R36" s="16" t="s">
        <v>361</v>
      </c>
      <c r="S36" s="16" t="s">
        <v>362</v>
      </c>
      <c r="T36" s="16" t="s">
        <v>363</v>
      </c>
      <c r="U36" s="16"/>
      <c r="V36" s="15" t="s">
        <v>84</v>
      </c>
      <c r="W36" s="15" t="s">
        <v>19</v>
      </c>
      <c r="X36" s="15" t="s">
        <v>19</v>
      </c>
    </row>
    <row r="37" spans="1:24" ht="60" customHeight="1" x14ac:dyDescent="0.25">
      <c r="A37" s="47"/>
      <c r="B37" s="29" t="s">
        <v>364</v>
      </c>
      <c r="C37" s="15" t="s">
        <v>17</v>
      </c>
      <c r="D37" s="15" t="s">
        <v>61</v>
      </c>
      <c r="E37" s="15" t="s">
        <v>60</v>
      </c>
      <c r="F37" s="15" t="s">
        <v>345</v>
      </c>
      <c r="G37" s="15" t="s">
        <v>365</v>
      </c>
      <c r="H37" s="15" t="s">
        <v>62</v>
      </c>
      <c r="I37" s="15" t="s">
        <v>63</v>
      </c>
      <c r="J37" s="15" t="s">
        <v>64</v>
      </c>
      <c r="K37" s="15" t="s">
        <v>64</v>
      </c>
      <c r="L37" s="15" t="s">
        <v>64</v>
      </c>
      <c r="M37" s="15" t="s">
        <v>366</v>
      </c>
      <c r="N37" s="15" t="s">
        <v>61</v>
      </c>
      <c r="O37" s="16" t="s">
        <v>367</v>
      </c>
      <c r="P37" s="16" t="s">
        <v>89</v>
      </c>
      <c r="Q37" s="16" t="s">
        <v>89</v>
      </c>
      <c r="R37" s="16" t="s">
        <v>368</v>
      </c>
      <c r="S37" s="16" t="s">
        <v>369</v>
      </c>
      <c r="T37" s="16" t="s">
        <v>370</v>
      </c>
      <c r="U37" s="16"/>
      <c r="V37" s="15" t="s">
        <v>84</v>
      </c>
      <c r="W37" s="15" t="s">
        <v>19</v>
      </c>
      <c r="X37" s="15" t="s">
        <v>19</v>
      </c>
    </row>
    <row r="38" spans="1:24" ht="60" customHeight="1" x14ac:dyDescent="0.25">
      <c r="A38" s="47"/>
      <c r="B38" s="28" t="s">
        <v>371</v>
      </c>
      <c r="C38" s="13" t="s">
        <v>16</v>
      </c>
      <c r="D38" s="13" t="s">
        <v>372</v>
      </c>
      <c r="E38" s="13" t="s">
        <v>87</v>
      </c>
      <c r="F38" s="13" t="s">
        <v>115</v>
      </c>
      <c r="G38" s="13" t="s">
        <v>373</v>
      </c>
      <c r="H38" s="13" t="s">
        <v>62</v>
      </c>
      <c r="I38" s="13" t="s">
        <v>63</v>
      </c>
      <c r="J38" s="13" t="s">
        <v>64</v>
      </c>
      <c r="K38" s="13" t="s">
        <v>64</v>
      </c>
      <c r="L38" s="13" t="s">
        <v>64</v>
      </c>
      <c r="M38" s="13" t="s">
        <v>374</v>
      </c>
      <c r="N38" s="13" t="s">
        <v>258</v>
      </c>
      <c r="O38" s="14" t="s">
        <v>375</v>
      </c>
      <c r="P38" s="14" t="s">
        <v>376</v>
      </c>
      <c r="Q38" s="14" t="s">
        <v>377</v>
      </c>
      <c r="R38" s="14" t="s">
        <v>378</v>
      </c>
      <c r="S38" s="14" t="s">
        <v>379</v>
      </c>
      <c r="T38" s="14" t="s">
        <v>380</v>
      </c>
      <c r="U38" s="14"/>
      <c r="V38" s="13" t="s">
        <v>381</v>
      </c>
      <c r="W38" s="13" t="s">
        <v>19</v>
      </c>
      <c r="X38" s="13" t="s">
        <v>19</v>
      </c>
    </row>
    <row r="39" spans="1:24" ht="60" customHeight="1" x14ac:dyDescent="0.25">
      <c r="A39" s="32" t="s">
        <v>115</v>
      </c>
      <c r="B39" s="28" t="s">
        <v>382</v>
      </c>
      <c r="C39" s="13" t="s">
        <v>15</v>
      </c>
      <c r="D39" s="20" t="s">
        <v>383</v>
      </c>
      <c r="E39" s="13" t="s">
        <v>60</v>
      </c>
      <c r="F39" s="13" t="s">
        <v>115</v>
      </c>
      <c r="G39" s="13" t="s">
        <v>61</v>
      </c>
      <c r="H39" s="13" t="s">
        <v>62</v>
      </c>
      <c r="I39" s="13" t="s">
        <v>63</v>
      </c>
      <c r="J39" s="13" t="s">
        <v>64</v>
      </c>
      <c r="K39" s="13" t="s">
        <v>64</v>
      </c>
      <c r="L39" s="13" t="s">
        <v>64</v>
      </c>
      <c r="M39" s="13" t="s">
        <v>384</v>
      </c>
      <c r="N39" s="13" t="s">
        <v>385</v>
      </c>
      <c r="O39" s="14" t="s">
        <v>386</v>
      </c>
      <c r="P39" s="14" t="s">
        <v>387</v>
      </c>
      <c r="Q39" s="14" t="s">
        <v>388</v>
      </c>
      <c r="R39" s="14" t="s">
        <v>389</v>
      </c>
      <c r="S39" s="14" t="s">
        <v>390</v>
      </c>
      <c r="T39" s="14" t="s">
        <v>391</v>
      </c>
      <c r="U39" s="14"/>
      <c r="V39" s="13" t="s">
        <v>61</v>
      </c>
      <c r="W39" s="13" t="s">
        <v>20</v>
      </c>
      <c r="X39" s="13" t="s">
        <v>20</v>
      </c>
    </row>
    <row r="40" spans="1:24" ht="60" customHeight="1" x14ac:dyDescent="0.25">
      <c r="A40" s="32"/>
      <c r="B40" s="28" t="s">
        <v>392</v>
      </c>
      <c r="C40" s="13" t="s">
        <v>15</v>
      </c>
      <c r="D40" s="20" t="s">
        <v>383</v>
      </c>
      <c r="E40" s="13" t="s">
        <v>60</v>
      </c>
      <c r="F40" s="13" t="s">
        <v>115</v>
      </c>
      <c r="G40" s="13" t="s">
        <v>61</v>
      </c>
      <c r="H40" s="13" t="s">
        <v>62</v>
      </c>
      <c r="I40" s="13" t="s">
        <v>63</v>
      </c>
      <c r="J40" s="13" t="s">
        <v>64</v>
      </c>
      <c r="K40" s="13" t="s">
        <v>64</v>
      </c>
      <c r="L40" s="13" t="s">
        <v>64</v>
      </c>
      <c r="M40" s="13" t="s">
        <v>384</v>
      </c>
      <c r="N40" s="13" t="s">
        <v>385</v>
      </c>
      <c r="O40" s="14" t="s">
        <v>386</v>
      </c>
      <c r="P40" s="14" t="s">
        <v>393</v>
      </c>
      <c r="Q40" s="14" t="s">
        <v>394</v>
      </c>
      <c r="R40" s="14" t="s">
        <v>395</v>
      </c>
      <c r="S40" s="14" t="s">
        <v>396</v>
      </c>
      <c r="T40" s="14" t="s">
        <v>397</v>
      </c>
      <c r="U40" s="14"/>
      <c r="V40" s="13" t="s">
        <v>61</v>
      </c>
      <c r="W40" s="13" t="s">
        <v>20</v>
      </c>
      <c r="X40" s="13" t="s">
        <v>20</v>
      </c>
    </row>
    <row r="41" spans="1:24" ht="60" customHeight="1" x14ac:dyDescent="0.25">
      <c r="A41" s="32"/>
      <c r="B41" s="28" t="s">
        <v>398</v>
      </c>
      <c r="C41" s="13" t="s">
        <v>15</v>
      </c>
      <c r="D41" s="20" t="s">
        <v>383</v>
      </c>
      <c r="E41" s="13" t="s">
        <v>60</v>
      </c>
      <c r="F41" s="13" t="s">
        <v>115</v>
      </c>
      <c r="G41" s="13" t="s">
        <v>61</v>
      </c>
      <c r="H41" s="13" t="s">
        <v>62</v>
      </c>
      <c r="I41" s="13" t="s">
        <v>63</v>
      </c>
      <c r="J41" s="13" t="s">
        <v>64</v>
      </c>
      <c r="K41" s="13" t="s">
        <v>64</v>
      </c>
      <c r="L41" s="13" t="s">
        <v>64</v>
      </c>
      <c r="M41" s="13" t="s">
        <v>384</v>
      </c>
      <c r="N41" s="13" t="s">
        <v>385</v>
      </c>
      <c r="O41" s="14" t="s">
        <v>386</v>
      </c>
      <c r="P41" s="14" t="s">
        <v>399</v>
      </c>
      <c r="Q41" s="14" t="s">
        <v>400</v>
      </c>
      <c r="R41" s="14" t="s">
        <v>401</v>
      </c>
      <c r="S41" s="14" t="s">
        <v>402</v>
      </c>
      <c r="T41" s="14" t="s">
        <v>403</v>
      </c>
      <c r="U41" s="14"/>
      <c r="V41" s="13" t="s">
        <v>61</v>
      </c>
      <c r="W41" s="13" t="s">
        <v>20</v>
      </c>
      <c r="X41" s="13" t="s">
        <v>20</v>
      </c>
    </row>
    <row r="42" spans="1:24" ht="80.099999999999994" customHeight="1" x14ac:dyDescent="0.25">
      <c r="A42" s="32"/>
      <c r="B42" s="28" t="s">
        <v>404</v>
      </c>
      <c r="C42" s="13" t="s">
        <v>16</v>
      </c>
      <c r="D42" s="13" t="s">
        <v>405</v>
      </c>
      <c r="E42" s="13" t="s">
        <v>87</v>
      </c>
      <c r="F42" s="13" t="s">
        <v>115</v>
      </c>
      <c r="G42" s="13" t="s">
        <v>210</v>
      </c>
      <c r="H42" s="13" t="s">
        <v>406</v>
      </c>
      <c r="I42" s="13" t="s">
        <v>63</v>
      </c>
      <c r="J42" s="13" t="s">
        <v>64</v>
      </c>
      <c r="K42" s="13" t="s">
        <v>64</v>
      </c>
      <c r="L42" s="13" t="s">
        <v>64</v>
      </c>
      <c r="M42" s="13" t="s">
        <v>407</v>
      </c>
      <c r="N42" s="21" t="s">
        <v>408</v>
      </c>
      <c r="O42" s="14" t="s">
        <v>409</v>
      </c>
      <c r="P42" s="14" t="s">
        <v>410</v>
      </c>
      <c r="Q42" s="14" t="s">
        <v>89</v>
      </c>
      <c r="R42" s="14" t="s">
        <v>411</v>
      </c>
      <c r="S42" s="14" t="s">
        <v>412</v>
      </c>
      <c r="T42" s="14" t="s">
        <v>413</v>
      </c>
      <c r="U42" s="14"/>
      <c r="V42" s="13" t="s">
        <v>61</v>
      </c>
      <c r="W42" s="13" t="s">
        <v>20</v>
      </c>
      <c r="X42" s="13" t="s">
        <v>20</v>
      </c>
    </row>
    <row r="43" spans="1:24" ht="60" customHeight="1" x14ac:dyDescent="0.25">
      <c r="A43" s="32"/>
      <c r="B43" s="28" t="s">
        <v>414</v>
      </c>
      <c r="C43" s="13" t="s">
        <v>16</v>
      </c>
      <c r="D43" s="13" t="s">
        <v>415</v>
      </c>
      <c r="E43" s="13" t="s">
        <v>60</v>
      </c>
      <c r="F43" s="13" t="s">
        <v>115</v>
      </c>
      <c r="G43" s="13" t="s">
        <v>210</v>
      </c>
      <c r="H43" s="13" t="s">
        <v>416</v>
      </c>
      <c r="I43" s="13" t="s">
        <v>63</v>
      </c>
      <c r="J43" s="13" t="s">
        <v>64</v>
      </c>
      <c r="K43" s="13" t="s">
        <v>64</v>
      </c>
      <c r="L43" s="13" t="s">
        <v>64</v>
      </c>
      <c r="M43" s="21" t="s">
        <v>417</v>
      </c>
      <c r="N43" s="22" t="s">
        <v>418</v>
      </c>
      <c r="O43" s="14" t="s">
        <v>419</v>
      </c>
      <c r="P43" s="14" t="s">
        <v>420</v>
      </c>
      <c r="Q43" s="14" t="s">
        <v>421</v>
      </c>
      <c r="R43" s="14" t="s">
        <v>422</v>
      </c>
      <c r="S43" s="14" t="s">
        <v>423</v>
      </c>
      <c r="T43" s="14" t="s">
        <v>309</v>
      </c>
      <c r="U43" s="14"/>
      <c r="V43" s="13" t="s">
        <v>424</v>
      </c>
      <c r="W43" s="13" t="s">
        <v>19</v>
      </c>
      <c r="X43" s="13" t="s">
        <v>19</v>
      </c>
    </row>
    <row r="44" spans="1:24" ht="60" customHeight="1" x14ac:dyDescent="0.25">
      <c r="A44" s="32"/>
      <c r="B44" s="28" t="s">
        <v>425</v>
      </c>
      <c r="C44" s="13" t="s">
        <v>15</v>
      </c>
      <c r="D44" s="20" t="s">
        <v>383</v>
      </c>
      <c r="E44" s="13" t="s">
        <v>60</v>
      </c>
      <c r="F44" s="13" t="s">
        <v>115</v>
      </c>
      <c r="G44" s="13" t="s">
        <v>61</v>
      </c>
      <c r="H44" s="13" t="s">
        <v>62</v>
      </c>
      <c r="I44" s="13" t="s">
        <v>63</v>
      </c>
      <c r="J44" s="13" t="s">
        <v>64</v>
      </c>
      <c r="K44" s="13" t="s">
        <v>64</v>
      </c>
      <c r="L44" s="13" t="s">
        <v>64</v>
      </c>
      <c r="M44" s="13" t="s">
        <v>384</v>
      </c>
      <c r="N44" s="13" t="s">
        <v>385</v>
      </c>
      <c r="O44" s="14" t="s">
        <v>386</v>
      </c>
      <c r="P44" s="14" t="s">
        <v>426</v>
      </c>
      <c r="Q44" s="14" t="s">
        <v>427</v>
      </c>
      <c r="R44" s="14" t="s">
        <v>428</v>
      </c>
      <c r="S44" s="14" t="s">
        <v>429</v>
      </c>
      <c r="T44" s="14" t="s">
        <v>430</v>
      </c>
      <c r="U44" s="14"/>
      <c r="V44" s="13" t="s">
        <v>61</v>
      </c>
      <c r="W44" s="13" t="s">
        <v>20</v>
      </c>
      <c r="X44" s="13" t="s">
        <v>20</v>
      </c>
    </row>
    <row r="45" spans="1:24" ht="60" customHeight="1" x14ac:dyDescent="0.25">
      <c r="A45" s="48" t="s">
        <v>431</v>
      </c>
      <c r="B45" s="29" t="s">
        <v>432</v>
      </c>
      <c r="C45" s="15" t="s">
        <v>17</v>
      </c>
      <c r="D45" s="15" t="s">
        <v>433</v>
      </c>
      <c r="E45" s="15" t="s">
        <v>60</v>
      </c>
      <c r="F45" s="15" t="s">
        <v>431</v>
      </c>
      <c r="G45" s="15" t="s">
        <v>434</v>
      </c>
      <c r="H45" s="15" t="s">
        <v>62</v>
      </c>
      <c r="I45" s="15" t="s">
        <v>63</v>
      </c>
      <c r="J45" s="15" t="s">
        <v>64</v>
      </c>
      <c r="K45" s="15" t="s">
        <v>64</v>
      </c>
      <c r="L45" s="15" t="s">
        <v>64</v>
      </c>
      <c r="M45" s="15" t="s">
        <v>435</v>
      </c>
      <c r="N45" s="15" t="s">
        <v>436</v>
      </c>
      <c r="O45" s="16" t="s">
        <v>437</v>
      </c>
      <c r="P45" s="16" t="s">
        <v>438</v>
      </c>
      <c r="Q45" s="16" t="s">
        <v>89</v>
      </c>
      <c r="R45" s="16" t="s">
        <v>89</v>
      </c>
      <c r="S45" s="16" t="s">
        <v>439</v>
      </c>
      <c r="T45" s="16" t="s">
        <v>440</v>
      </c>
      <c r="U45" s="16"/>
      <c r="V45" s="15" t="s">
        <v>441</v>
      </c>
      <c r="W45" s="15" t="s">
        <v>19</v>
      </c>
      <c r="X45" s="15" t="s">
        <v>19</v>
      </c>
    </row>
    <row r="46" spans="1:24" ht="60" customHeight="1" x14ac:dyDescent="0.25">
      <c r="A46" s="48"/>
      <c r="B46" s="29" t="s">
        <v>442</v>
      </c>
      <c r="C46" s="15" t="s">
        <v>17</v>
      </c>
      <c r="D46" s="15" t="s">
        <v>443</v>
      </c>
      <c r="E46" s="15" t="s">
        <v>279</v>
      </c>
      <c r="F46" s="15" t="s">
        <v>431</v>
      </c>
      <c r="G46" s="15" t="s">
        <v>444</v>
      </c>
      <c r="H46" s="15" t="s">
        <v>62</v>
      </c>
      <c r="I46" s="15" t="s">
        <v>63</v>
      </c>
      <c r="J46" s="15" t="s">
        <v>64</v>
      </c>
      <c r="K46" s="15" t="s">
        <v>64</v>
      </c>
      <c r="L46" s="15" t="s">
        <v>64</v>
      </c>
      <c r="M46" s="15" t="s">
        <v>445</v>
      </c>
      <c r="N46" s="15" t="s">
        <v>446</v>
      </c>
      <c r="O46" s="16" t="s">
        <v>447</v>
      </c>
      <c r="P46" s="16" t="s">
        <v>89</v>
      </c>
      <c r="Q46" s="16" t="s">
        <v>89</v>
      </c>
      <c r="R46" s="16" t="s">
        <v>89</v>
      </c>
      <c r="S46" s="16" t="s">
        <v>448</v>
      </c>
      <c r="T46" s="16" t="s">
        <v>449</v>
      </c>
      <c r="U46" s="16"/>
      <c r="V46" s="15" t="s">
        <v>441</v>
      </c>
      <c r="W46" s="15" t="s">
        <v>19</v>
      </c>
      <c r="X46" s="15" t="s">
        <v>19</v>
      </c>
    </row>
    <row r="47" spans="1:24" ht="60" customHeight="1" x14ac:dyDescent="0.25">
      <c r="A47" s="48"/>
      <c r="B47" s="29" t="s">
        <v>450</v>
      </c>
      <c r="C47" s="15" t="s">
        <v>15</v>
      </c>
      <c r="D47" s="15" t="s">
        <v>451</v>
      </c>
      <c r="E47" s="15" t="s">
        <v>348</v>
      </c>
      <c r="F47" s="15" t="s">
        <v>431</v>
      </c>
      <c r="G47" s="15" t="s">
        <v>61</v>
      </c>
      <c r="H47" s="15" t="s">
        <v>62</v>
      </c>
      <c r="I47" s="15" t="s">
        <v>63</v>
      </c>
      <c r="J47" s="15" t="s">
        <v>64</v>
      </c>
      <c r="K47" s="15" t="s">
        <v>64</v>
      </c>
      <c r="L47" s="15" t="s">
        <v>64</v>
      </c>
      <c r="M47" s="15" t="s">
        <v>61</v>
      </c>
      <c r="N47" s="15" t="s">
        <v>61</v>
      </c>
      <c r="O47" s="16"/>
      <c r="P47" s="16" t="s">
        <v>89</v>
      </c>
      <c r="Q47" s="16" t="s">
        <v>89</v>
      </c>
      <c r="R47" s="16" t="s">
        <v>452</v>
      </c>
      <c r="S47" s="16" t="s">
        <v>89</v>
      </c>
      <c r="T47" s="16" t="s">
        <v>453</v>
      </c>
      <c r="U47" s="16"/>
      <c r="V47" s="15" t="s">
        <v>61</v>
      </c>
      <c r="W47" s="15" t="s">
        <v>20</v>
      </c>
      <c r="X47" s="15" t="s">
        <v>20</v>
      </c>
    </row>
    <row r="48" spans="1:24" ht="60" customHeight="1" x14ac:dyDescent="0.25">
      <c r="A48" s="48"/>
      <c r="B48" s="29" t="s">
        <v>454</v>
      </c>
      <c r="C48" s="15" t="s">
        <v>15</v>
      </c>
      <c r="D48" s="15" t="s">
        <v>455</v>
      </c>
      <c r="E48" s="15" t="s">
        <v>60</v>
      </c>
      <c r="F48" s="15" t="s">
        <v>431</v>
      </c>
      <c r="G48" s="15" t="s">
        <v>61</v>
      </c>
      <c r="H48" s="15" t="s">
        <v>62</v>
      </c>
      <c r="I48" s="15" t="s">
        <v>63</v>
      </c>
      <c r="J48" s="15" t="s">
        <v>64</v>
      </c>
      <c r="K48" s="15" t="s">
        <v>64</v>
      </c>
      <c r="L48" s="15" t="s">
        <v>64</v>
      </c>
      <c r="M48" s="15" t="s">
        <v>61</v>
      </c>
      <c r="N48" s="15" t="s">
        <v>61</v>
      </c>
      <c r="O48" s="16" t="s">
        <v>456</v>
      </c>
      <c r="P48" s="16" t="s">
        <v>89</v>
      </c>
      <c r="Q48" s="16" t="s">
        <v>89</v>
      </c>
      <c r="R48" s="16" t="s">
        <v>89</v>
      </c>
      <c r="S48" s="16" t="s">
        <v>457</v>
      </c>
      <c r="T48" s="16" t="s">
        <v>458</v>
      </c>
      <c r="U48" s="16"/>
      <c r="V48" s="15" t="s">
        <v>61</v>
      </c>
      <c r="W48" s="15" t="s">
        <v>21</v>
      </c>
      <c r="X48" s="15" t="s">
        <v>21</v>
      </c>
    </row>
    <row r="49" spans="1:24" ht="60" customHeight="1" x14ac:dyDescent="0.25">
      <c r="A49" s="43" t="s">
        <v>459</v>
      </c>
      <c r="B49" s="28" t="s">
        <v>460</v>
      </c>
      <c r="C49" s="13" t="s">
        <v>17</v>
      </c>
      <c r="D49" s="13" t="s">
        <v>461</v>
      </c>
      <c r="E49" s="13" t="s">
        <v>462</v>
      </c>
      <c r="F49" s="13" t="s">
        <v>463</v>
      </c>
      <c r="G49" s="13" t="s">
        <v>464</v>
      </c>
      <c r="H49" s="13" t="s">
        <v>62</v>
      </c>
      <c r="I49" s="13" t="s">
        <v>63</v>
      </c>
      <c r="J49" s="13" t="s">
        <v>64</v>
      </c>
      <c r="K49" s="13" t="s">
        <v>64</v>
      </c>
      <c r="L49" s="13" t="s">
        <v>64</v>
      </c>
      <c r="M49" s="13" t="s">
        <v>465</v>
      </c>
      <c r="N49" s="13" t="s">
        <v>66</v>
      </c>
      <c r="O49" s="14" t="s">
        <v>466</v>
      </c>
      <c r="P49" s="14" t="s">
        <v>140</v>
      </c>
      <c r="Q49" s="14" t="s">
        <v>467</v>
      </c>
      <c r="R49" s="14" t="s">
        <v>140</v>
      </c>
      <c r="S49" s="14" t="s">
        <v>140</v>
      </c>
      <c r="T49" s="14" t="s">
        <v>140</v>
      </c>
      <c r="U49" s="14"/>
      <c r="V49" s="13" t="s">
        <v>61</v>
      </c>
      <c r="W49" s="13" t="s">
        <v>20</v>
      </c>
      <c r="X49" s="13" t="s">
        <v>20</v>
      </c>
    </row>
    <row r="50" spans="1:24" ht="78.95" customHeight="1" x14ac:dyDescent="0.25">
      <c r="A50" s="43"/>
      <c r="B50" s="28" t="s">
        <v>468</v>
      </c>
      <c r="C50" s="13" t="s">
        <v>16</v>
      </c>
      <c r="D50" s="13" t="s">
        <v>469</v>
      </c>
      <c r="E50" s="13" t="s">
        <v>470</v>
      </c>
      <c r="F50" s="13" t="s">
        <v>463</v>
      </c>
      <c r="G50" s="13" t="s">
        <v>210</v>
      </c>
      <c r="H50" s="13" t="s">
        <v>62</v>
      </c>
      <c r="I50" s="13" t="s">
        <v>63</v>
      </c>
      <c r="J50" s="13" t="s">
        <v>64</v>
      </c>
      <c r="K50" s="13" t="s">
        <v>64</v>
      </c>
      <c r="L50" s="13" t="s">
        <v>64</v>
      </c>
      <c r="M50" s="13" t="s">
        <v>471</v>
      </c>
      <c r="N50" s="13" t="s">
        <v>472</v>
      </c>
      <c r="O50" s="14" t="s">
        <v>473</v>
      </c>
      <c r="P50" s="14" t="s">
        <v>474</v>
      </c>
      <c r="Q50" s="14" t="s">
        <v>475</v>
      </c>
      <c r="R50" s="14" t="s">
        <v>476</v>
      </c>
      <c r="S50" s="14" t="s">
        <v>140</v>
      </c>
      <c r="T50" s="14" t="s">
        <v>477</v>
      </c>
      <c r="U50" s="14"/>
      <c r="V50" s="13" t="s">
        <v>61</v>
      </c>
      <c r="W50" s="13" t="s">
        <v>20</v>
      </c>
      <c r="X50" s="13" t="s">
        <v>20</v>
      </c>
    </row>
    <row r="51" spans="1:24" ht="72.95" customHeight="1" x14ac:dyDescent="0.25">
      <c r="A51" s="43"/>
      <c r="B51" s="28" t="s">
        <v>478</v>
      </c>
      <c r="C51" s="13" t="s">
        <v>16</v>
      </c>
      <c r="D51" s="13" t="s">
        <v>479</v>
      </c>
      <c r="E51" s="13" t="s">
        <v>60</v>
      </c>
      <c r="F51" s="13" t="s">
        <v>463</v>
      </c>
      <c r="G51" s="13" t="s">
        <v>464</v>
      </c>
      <c r="H51" s="13" t="s">
        <v>62</v>
      </c>
      <c r="I51" s="13" t="s">
        <v>63</v>
      </c>
      <c r="J51" s="13" t="s">
        <v>64</v>
      </c>
      <c r="K51" s="13" t="s">
        <v>64</v>
      </c>
      <c r="L51" s="13" t="s">
        <v>64</v>
      </c>
      <c r="M51" s="13" t="s">
        <v>480</v>
      </c>
      <c r="N51" s="13" t="s">
        <v>61</v>
      </c>
      <c r="O51" s="14" t="s">
        <v>481</v>
      </c>
      <c r="P51" s="14" t="s">
        <v>482</v>
      </c>
      <c r="Q51" s="14" t="s">
        <v>483</v>
      </c>
      <c r="R51" s="14" t="s">
        <v>484</v>
      </c>
      <c r="S51" s="14" t="s">
        <v>485</v>
      </c>
      <c r="T51" s="14" t="s">
        <v>486</v>
      </c>
      <c r="U51" s="14"/>
      <c r="V51" s="13" t="s">
        <v>487</v>
      </c>
      <c r="W51" s="13" t="s">
        <v>19</v>
      </c>
      <c r="X51" s="13" t="s">
        <v>19</v>
      </c>
    </row>
    <row r="52" spans="1:24" ht="60" customHeight="1" x14ac:dyDescent="0.25">
      <c r="A52" s="43"/>
      <c r="B52" s="28" t="s">
        <v>488</v>
      </c>
      <c r="C52" s="13" t="s">
        <v>16</v>
      </c>
      <c r="D52" s="13" t="s">
        <v>489</v>
      </c>
      <c r="E52" s="13" t="s">
        <v>60</v>
      </c>
      <c r="F52" s="13" t="s">
        <v>463</v>
      </c>
      <c r="G52" s="13" t="s">
        <v>305</v>
      </c>
      <c r="H52" s="13" t="s">
        <v>62</v>
      </c>
      <c r="I52" s="13" t="s">
        <v>63</v>
      </c>
      <c r="J52" s="13" t="s">
        <v>64</v>
      </c>
      <c r="K52" s="13" t="s">
        <v>64</v>
      </c>
      <c r="L52" s="13" t="s">
        <v>64</v>
      </c>
      <c r="M52" s="13" t="s">
        <v>490</v>
      </c>
      <c r="N52" s="13" t="s">
        <v>436</v>
      </c>
      <c r="O52" s="14" t="s">
        <v>491</v>
      </c>
      <c r="P52" s="14" t="s">
        <v>492</v>
      </c>
      <c r="Q52" s="14" t="s">
        <v>493</v>
      </c>
      <c r="R52" s="14" t="s">
        <v>494</v>
      </c>
      <c r="S52" s="14" t="s">
        <v>495</v>
      </c>
      <c r="T52" s="14" t="s">
        <v>496</v>
      </c>
      <c r="U52" s="14"/>
      <c r="V52" s="13" t="s">
        <v>61</v>
      </c>
      <c r="W52" s="13" t="s">
        <v>19</v>
      </c>
      <c r="X52" s="13" t="s">
        <v>19</v>
      </c>
    </row>
    <row r="53" spans="1:24" ht="81" customHeight="1" x14ac:dyDescent="0.25">
      <c r="A53" s="39" t="s">
        <v>497</v>
      </c>
      <c r="B53" s="29" t="s">
        <v>498</v>
      </c>
      <c r="C53" s="15" t="s">
        <v>16</v>
      </c>
      <c r="D53" s="15" t="s">
        <v>499</v>
      </c>
      <c r="E53" s="15" t="s">
        <v>60</v>
      </c>
      <c r="F53" s="15" t="s">
        <v>497</v>
      </c>
      <c r="G53" s="15" t="s">
        <v>500</v>
      </c>
      <c r="H53" s="15" t="s">
        <v>62</v>
      </c>
      <c r="I53" s="15" t="s">
        <v>63</v>
      </c>
      <c r="J53" s="15" t="s">
        <v>64</v>
      </c>
      <c r="K53" s="15" t="s">
        <v>64</v>
      </c>
      <c r="L53" s="15" t="s">
        <v>64</v>
      </c>
      <c r="M53" s="15"/>
      <c r="N53" s="15"/>
      <c r="O53" s="16" t="s">
        <v>501</v>
      </c>
      <c r="P53" s="16" t="s">
        <v>502</v>
      </c>
      <c r="Q53" s="16" t="s">
        <v>503</v>
      </c>
      <c r="R53" s="16" t="s">
        <v>504</v>
      </c>
      <c r="S53" s="16" t="s">
        <v>505</v>
      </c>
      <c r="T53" s="16" t="s">
        <v>309</v>
      </c>
      <c r="U53" s="16"/>
      <c r="V53" s="15" t="s">
        <v>506</v>
      </c>
      <c r="W53" s="15" t="s">
        <v>19</v>
      </c>
      <c r="X53" s="15" t="s">
        <v>19</v>
      </c>
    </row>
    <row r="54" spans="1:24" ht="60" customHeight="1" x14ac:dyDescent="0.25">
      <c r="A54" s="39"/>
      <c r="B54" s="29" t="s">
        <v>13</v>
      </c>
      <c r="C54" s="15" t="s">
        <v>17</v>
      </c>
      <c r="D54" s="15"/>
      <c r="E54" s="15"/>
      <c r="F54" s="15" t="s">
        <v>497</v>
      </c>
      <c r="G54" s="15" t="s">
        <v>507</v>
      </c>
      <c r="H54" s="15" t="s">
        <v>507</v>
      </c>
      <c r="I54" s="15" t="s">
        <v>130</v>
      </c>
      <c r="J54" s="15" t="s">
        <v>109</v>
      </c>
      <c r="K54" s="15" t="s">
        <v>109</v>
      </c>
      <c r="L54" s="15" t="s">
        <v>109</v>
      </c>
      <c r="M54" s="15" t="s">
        <v>507</v>
      </c>
      <c r="N54" s="15" t="s">
        <v>507</v>
      </c>
      <c r="O54" s="16" t="s">
        <v>508</v>
      </c>
      <c r="P54" s="16" t="s">
        <v>309</v>
      </c>
      <c r="Q54" s="16" t="s">
        <v>309</v>
      </c>
      <c r="R54" s="16" t="s">
        <v>509</v>
      </c>
      <c r="S54" s="16" t="s">
        <v>509</v>
      </c>
      <c r="T54" s="16" t="s">
        <v>509</v>
      </c>
      <c r="U54" s="16"/>
      <c r="V54" s="15" t="s">
        <v>61</v>
      </c>
      <c r="W54" s="15" t="s">
        <v>21</v>
      </c>
      <c r="X54" s="15" t="s">
        <v>21</v>
      </c>
    </row>
    <row r="55" spans="1:24" ht="60" customHeight="1" x14ac:dyDescent="0.25">
      <c r="A55" s="39"/>
      <c r="B55" s="29" t="s">
        <v>510</v>
      </c>
      <c r="C55" s="15" t="s">
        <v>16</v>
      </c>
      <c r="D55" s="15" t="s">
        <v>511</v>
      </c>
      <c r="E55" s="15" t="s">
        <v>60</v>
      </c>
      <c r="F55" s="15" t="s">
        <v>497</v>
      </c>
      <c r="G55" s="15" t="s">
        <v>210</v>
      </c>
      <c r="H55" s="15" t="s">
        <v>62</v>
      </c>
      <c r="I55" s="15" t="s">
        <v>63</v>
      </c>
      <c r="J55" s="15" t="s">
        <v>64</v>
      </c>
      <c r="K55" s="15" t="s">
        <v>64</v>
      </c>
      <c r="L55" s="15" t="s">
        <v>64</v>
      </c>
      <c r="M55" s="15"/>
      <c r="N55" s="15"/>
      <c r="O55" s="16" t="s">
        <v>512</v>
      </c>
      <c r="P55" s="16" t="s">
        <v>513</v>
      </c>
      <c r="Q55" s="16" t="s">
        <v>514</v>
      </c>
      <c r="R55" s="16" t="s">
        <v>515</v>
      </c>
      <c r="S55" s="16" t="s">
        <v>516</v>
      </c>
      <c r="T55" s="16" t="s">
        <v>309</v>
      </c>
      <c r="U55" s="16"/>
      <c r="V55" s="15" t="s">
        <v>506</v>
      </c>
      <c r="W55" s="15" t="s">
        <v>19</v>
      </c>
      <c r="X55" s="15" t="s">
        <v>19</v>
      </c>
    </row>
    <row r="56" spans="1:24" ht="60" customHeight="1" x14ac:dyDescent="0.25">
      <c r="A56" s="44" t="s">
        <v>517</v>
      </c>
      <c r="B56" s="28" t="s">
        <v>518</v>
      </c>
      <c r="C56" s="13" t="s">
        <v>15</v>
      </c>
      <c r="D56" s="13" t="s">
        <v>519</v>
      </c>
      <c r="E56" s="13" t="s">
        <v>60</v>
      </c>
      <c r="F56" s="13" t="s">
        <v>517</v>
      </c>
      <c r="G56" s="13" t="s">
        <v>61</v>
      </c>
      <c r="H56" s="13" t="s">
        <v>62</v>
      </c>
      <c r="I56" s="13" t="s">
        <v>63</v>
      </c>
      <c r="J56" s="13" t="s">
        <v>64</v>
      </c>
      <c r="K56" s="13" t="s">
        <v>64</v>
      </c>
      <c r="L56" s="13" t="s">
        <v>64</v>
      </c>
      <c r="M56" s="13" t="s">
        <v>520</v>
      </c>
      <c r="N56" s="13" t="s">
        <v>66</v>
      </c>
      <c r="O56" s="14" t="s">
        <v>521</v>
      </c>
      <c r="P56" s="14" t="s">
        <v>140</v>
      </c>
      <c r="Q56" s="14" t="s">
        <v>522</v>
      </c>
      <c r="R56" s="14" t="s">
        <v>523</v>
      </c>
      <c r="S56" s="14" t="s">
        <v>524</v>
      </c>
      <c r="T56" s="14" t="s">
        <v>309</v>
      </c>
      <c r="U56" s="14"/>
      <c r="V56" s="13" t="s">
        <v>525</v>
      </c>
      <c r="W56" s="13" t="s">
        <v>20</v>
      </c>
      <c r="X56" s="13" t="s">
        <v>20</v>
      </c>
    </row>
    <row r="57" spans="1:24" ht="60" customHeight="1" x14ac:dyDescent="0.25">
      <c r="A57" s="44"/>
      <c r="B57" s="28" t="s">
        <v>526</v>
      </c>
      <c r="C57" s="13" t="s">
        <v>16</v>
      </c>
      <c r="D57" s="13" t="s">
        <v>519</v>
      </c>
      <c r="E57" s="13" t="s">
        <v>60</v>
      </c>
      <c r="F57" s="13" t="s">
        <v>517</v>
      </c>
      <c r="G57" s="13" t="s">
        <v>527</v>
      </c>
      <c r="H57" s="13" t="s">
        <v>62</v>
      </c>
      <c r="I57" s="13" t="s">
        <v>63</v>
      </c>
      <c r="J57" s="13" t="s">
        <v>64</v>
      </c>
      <c r="K57" s="13" t="s">
        <v>64</v>
      </c>
      <c r="L57" s="13" t="s">
        <v>64</v>
      </c>
      <c r="M57" s="13" t="s">
        <v>528</v>
      </c>
      <c r="N57" s="13" t="s">
        <v>66</v>
      </c>
      <c r="O57" s="14" t="s">
        <v>521</v>
      </c>
      <c r="P57" s="14" t="s">
        <v>140</v>
      </c>
      <c r="Q57" s="14" t="s">
        <v>529</v>
      </c>
      <c r="R57" s="14" t="s">
        <v>530</v>
      </c>
      <c r="S57" s="14" t="s">
        <v>531</v>
      </c>
      <c r="T57" s="14" t="s">
        <v>309</v>
      </c>
      <c r="U57" s="14"/>
      <c r="V57" s="13" t="s">
        <v>525</v>
      </c>
      <c r="W57" s="13" t="s">
        <v>20</v>
      </c>
      <c r="X57" s="13" t="s">
        <v>20</v>
      </c>
    </row>
    <row r="58" spans="1:24" ht="75" customHeight="1" x14ac:dyDescent="0.25">
      <c r="A58" s="23" t="s">
        <v>532</v>
      </c>
      <c r="B58" s="28" t="s">
        <v>533</v>
      </c>
      <c r="C58" s="13" t="s">
        <v>16</v>
      </c>
      <c r="D58" s="13" t="s">
        <v>534</v>
      </c>
      <c r="E58" s="13" t="s">
        <v>87</v>
      </c>
      <c r="F58" s="13" t="s">
        <v>532</v>
      </c>
      <c r="G58" s="13" t="s">
        <v>210</v>
      </c>
      <c r="H58" s="13" t="s">
        <v>62</v>
      </c>
      <c r="I58" s="13" t="s">
        <v>63</v>
      </c>
      <c r="J58" s="13" t="s">
        <v>64</v>
      </c>
      <c r="K58" s="13" t="s">
        <v>64</v>
      </c>
      <c r="L58" s="13" t="s">
        <v>64</v>
      </c>
      <c r="M58" s="13" t="s">
        <v>535</v>
      </c>
      <c r="N58" s="13" t="s">
        <v>536</v>
      </c>
      <c r="O58" s="24" t="s">
        <v>537</v>
      </c>
      <c r="P58" s="14" t="s">
        <v>538</v>
      </c>
      <c r="Q58" s="14" t="s">
        <v>539</v>
      </c>
      <c r="R58" s="14" t="s">
        <v>540</v>
      </c>
      <c r="S58" s="14" t="s">
        <v>541</v>
      </c>
      <c r="T58" s="14" t="s">
        <v>542</v>
      </c>
      <c r="U58" s="14"/>
      <c r="V58" s="13" t="s">
        <v>543</v>
      </c>
      <c r="W58" s="13" t="s">
        <v>19</v>
      </c>
      <c r="X58" s="13" t="s">
        <v>19</v>
      </c>
    </row>
    <row r="59" spans="1:24" ht="60" customHeight="1" x14ac:dyDescent="0.25">
      <c r="A59" s="25" t="s">
        <v>544</v>
      </c>
      <c r="B59" s="28" t="s">
        <v>545</v>
      </c>
      <c r="C59" s="13" t="s">
        <v>17</v>
      </c>
      <c r="D59" s="13" t="s">
        <v>546</v>
      </c>
      <c r="E59" s="13" t="s">
        <v>60</v>
      </c>
      <c r="F59" s="13" t="s">
        <v>547</v>
      </c>
      <c r="G59" s="13" t="s">
        <v>548</v>
      </c>
      <c r="H59" s="13" t="s">
        <v>62</v>
      </c>
      <c r="I59" s="13" t="s">
        <v>63</v>
      </c>
      <c r="J59" s="13" t="s">
        <v>64</v>
      </c>
      <c r="K59" s="13" t="s">
        <v>64</v>
      </c>
      <c r="L59" s="13" t="s">
        <v>64</v>
      </c>
      <c r="M59" s="13" t="s">
        <v>366</v>
      </c>
      <c r="N59" s="13" t="s">
        <v>61</v>
      </c>
      <c r="O59" s="26" t="s">
        <v>549</v>
      </c>
      <c r="P59" s="14" t="s">
        <v>309</v>
      </c>
      <c r="Q59" s="14" t="s">
        <v>309</v>
      </c>
      <c r="R59" s="14" t="s">
        <v>309</v>
      </c>
      <c r="S59" s="14" t="s">
        <v>309</v>
      </c>
      <c r="T59" s="14" t="s">
        <v>309</v>
      </c>
      <c r="U59" s="14"/>
      <c r="V59" s="13" t="s">
        <v>550</v>
      </c>
      <c r="W59" s="13" t="s">
        <v>20</v>
      </c>
      <c r="X59" s="13" t="s">
        <v>20</v>
      </c>
    </row>
    <row r="60" spans="1:24" ht="156.94999999999999" customHeight="1" x14ac:dyDescent="0.25">
      <c r="A60" s="32" t="s">
        <v>551</v>
      </c>
      <c r="B60" s="29" t="s">
        <v>552</v>
      </c>
      <c r="C60" s="15" t="s">
        <v>16</v>
      </c>
      <c r="D60" s="15"/>
      <c r="E60" s="15" t="s">
        <v>60</v>
      </c>
      <c r="F60" s="15" t="s">
        <v>551</v>
      </c>
      <c r="G60" s="15"/>
      <c r="H60" s="15" t="s">
        <v>62</v>
      </c>
      <c r="I60" s="15" t="s">
        <v>63</v>
      </c>
      <c r="J60" s="15" t="s">
        <v>64</v>
      </c>
      <c r="K60" s="15" t="s">
        <v>64</v>
      </c>
      <c r="L60" s="15" t="s">
        <v>64</v>
      </c>
      <c r="M60" s="15" t="s">
        <v>553</v>
      </c>
      <c r="N60" s="15" t="s">
        <v>258</v>
      </c>
      <c r="O60" s="16" t="s">
        <v>554</v>
      </c>
      <c r="P60" s="16" t="s">
        <v>140</v>
      </c>
      <c r="Q60" s="16" t="s">
        <v>555</v>
      </c>
      <c r="R60" s="16" t="s">
        <v>556</v>
      </c>
      <c r="S60" s="16" t="s">
        <v>557</v>
      </c>
      <c r="T60" s="16" t="s">
        <v>558</v>
      </c>
      <c r="U60" s="16"/>
      <c r="V60" s="15" t="s">
        <v>61</v>
      </c>
      <c r="W60" s="15" t="s">
        <v>20</v>
      </c>
      <c r="X60" s="15" t="s">
        <v>20</v>
      </c>
    </row>
    <row r="61" spans="1:24" ht="60" customHeight="1" x14ac:dyDescent="0.25">
      <c r="A61" s="32"/>
      <c r="B61" s="29" t="s">
        <v>559</v>
      </c>
      <c r="C61" s="15" t="s">
        <v>15</v>
      </c>
      <c r="D61" s="15"/>
      <c r="E61" s="15" t="s">
        <v>60</v>
      </c>
      <c r="F61" s="15" t="s">
        <v>551</v>
      </c>
      <c r="G61" s="15"/>
      <c r="H61" s="15" t="s">
        <v>560</v>
      </c>
      <c r="I61" s="15" t="s">
        <v>63</v>
      </c>
      <c r="J61" s="15" t="s">
        <v>64</v>
      </c>
      <c r="K61" s="15" t="s">
        <v>64</v>
      </c>
      <c r="L61" s="15" t="s">
        <v>64</v>
      </c>
      <c r="M61" s="15" t="s">
        <v>561</v>
      </c>
      <c r="N61" s="15" t="s">
        <v>258</v>
      </c>
      <c r="O61" s="16" t="s">
        <v>562</v>
      </c>
      <c r="P61" s="16" t="s">
        <v>140</v>
      </c>
      <c r="Q61" s="16" t="s">
        <v>140</v>
      </c>
      <c r="R61" s="16" t="s">
        <v>563</v>
      </c>
      <c r="S61" s="16" t="s">
        <v>564</v>
      </c>
      <c r="T61" s="16" t="s">
        <v>565</v>
      </c>
      <c r="U61" s="16"/>
      <c r="V61" s="15" t="s">
        <v>344</v>
      </c>
      <c r="W61" s="15" t="s">
        <v>20</v>
      </c>
      <c r="X61" s="15" t="s">
        <v>20</v>
      </c>
    </row>
    <row r="62" spans="1:24" ht="60" customHeight="1" x14ac:dyDescent="0.25">
      <c r="A62" s="32"/>
      <c r="B62" s="29" t="s">
        <v>566</v>
      </c>
      <c r="C62" s="15" t="s">
        <v>16</v>
      </c>
      <c r="D62" s="15"/>
      <c r="E62" s="15" t="s">
        <v>567</v>
      </c>
      <c r="F62" s="15" t="s">
        <v>551</v>
      </c>
      <c r="G62" s="15" t="s">
        <v>568</v>
      </c>
      <c r="H62" s="15" t="s">
        <v>62</v>
      </c>
      <c r="I62" s="15" t="s">
        <v>63</v>
      </c>
      <c r="J62" s="15" t="s">
        <v>64</v>
      </c>
      <c r="K62" s="15" t="s">
        <v>64</v>
      </c>
      <c r="L62" s="15" t="s">
        <v>64</v>
      </c>
      <c r="M62" s="15"/>
      <c r="N62" s="15"/>
      <c r="O62" s="16" t="s">
        <v>569</v>
      </c>
      <c r="P62" s="16" t="s">
        <v>140</v>
      </c>
      <c r="Q62" s="16" t="s">
        <v>309</v>
      </c>
      <c r="R62" s="16" t="s">
        <v>140</v>
      </c>
      <c r="S62" s="16" t="s">
        <v>140</v>
      </c>
      <c r="T62" s="16" t="s">
        <v>140</v>
      </c>
      <c r="U62" s="16"/>
      <c r="V62" s="15" t="s">
        <v>61</v>
      </c>
      <c r="W62" s="15" t="s">
        <v>20</v>
      </c>
      <c r="X62" s="15" t="s">
        <v>20</v>
      </c>
    </row>
    <row r="63" spans="1:24" ht="60" customHeight="1" x14ac:dyDescent="0.25">
      <c r="A63" s="32"/>
      <c r="B63" s="29" t="s">
        <v>570</v>
      </c>
      <c r="C63" s="15" t="s">
        <v>15</v>
      </c>
      <c r="D63" s="15" t="s">
        <v>571</v>
      </c>
      <c r="E63" s="15" t="s">
        <v>60</v>
      </c>
      <c r="F63" s="15" t="s">
        <v>551</v>
      </c>
      <c r="G63" s="15"/>
      <c r="H63" s="15" t="s">
        <v>62</v>
      </c>
      <c r="I63" s="15" t="s">
        <v>63</v>
      </c>
      <c r="J63" s="15" t="s">
        <v>64</v>
      </c>
      <c r="K63" s="15" t="s">
        <v>64</v>
      </c>
      <c r="L63" s="15" t="s">
        <v>64</v>
      </c>
      <c r="M63" s="15" t="s">
        <v>572</v>
      </c>
      <c r="N63" s="15" t="s">
        <v>152</v>
      </c>
      <c r="O63" s="16" t="s">
        <v>562</v>
      </c>
      <c r="P63" s="16" t="s">
        <v>140</v>
      </c>
      <c r="Q63" s="16" t="s">
        <v>573</v>
      </c>
      <c r="R63" s="16" t="s">
        <v>574</v>
      </c>
      <c r="S63" s="16" t="s">
        <v>575</v>
      </c>
      <c r="T63" s="16" t="s">
        <v>576</v>
      </c>
      <c r="U63" s="16"/>
      <c r="V63" s="15" t="s">
        <v>577</v>
      </c>
      <c r="W63" s="15" t="s">
        <v>20</v>
      </c>
      <c r="X63" s="15" t="s">
        <v>20</v>
      </c>
    </row>
    <row r="64" spans="1:24" ht="60" customHeight="1" x14ac:dyDescent="0.25">
      <c r="A64" s="32"/>
      <c r="B64" s="29" t="s">
        <v>578</v>
      </c>
      <c r="C64" s="15" t="s">
        <v>15</v>
      </c>
      <c r="D64" s="15" t="s">
        <v>579</v>
      </c>
      <c r="E64" s="15" t="s">
        <v>60</v>
      </c>
      <c r="F64" s="15" t="s">
        <v>551</v>
      </c>
      <c r="G64" s="15"/>
      <c r="H64" s="15" t="s">
        <v>62</v>
      </c>
      <c r="I64" s="15" t="s">
        <v>63</v>
      </c>
      <c r="J64" s="15" t="s">
        <v>64</v>
      </c>
      <c r="K64" s="15" t="s">
        <v>64</v>
      </c>
      <c r="L64" s="15" t="s">
        <v>64</v>
      </c>
      <c r="M64" s="15" t="s">
        <v>580</v>
      </c>
      <c r="N64" s="15" t="s">
        <v>258</v>
      </c>
      <c r="O64" s="16" t="s">
        <v>562</v>
      </c>
      <c r="P64" s="16" t="s">
        <v>140</v>
      </c>
      <c r="Q64" s="16" t="s">
        <v>581</v>
      </c>
      <c r="R64" s="16" t="s">
        <v>582</v>
      </c>
      <c r="S64" s="16" t="s">
        <v>583</v>
      </c>
      <c r="T64" s="16" t="s">
        <v>584</v>
      </c>
      <c r="U64" s="16"/>
      <c r="V64" s="15" t="s">
        <v>61</v>
      </c>
      <c r="W64" s="15" t="s">
        <v>20</v>
      </c>
      <c r="X64" s="15" t="s">
        <v>20</v>
      </c>
    </row>
    <row r="65" spans="1:24" ht="60" customHeight="1" x14ac:dyDescent="0.25">
      <c r="A65" s="32"/>
      <c r="B65" s="29" t="s">
        <v>346</v>
      </c>
      <c r="C65" s="15" t="s">
        <v>16</v>
      </c>
      <c r="D65" s="15"/>
      <c r="E65" s="15" t="s">
        <v>585</v>
      </c>
      <c r="F65" s="15" t="s">
        <v>349</v>
      </c>
      <c r="G65" s="15" t="s">
        <v>210</v>
      </c>
      <c r="H65" s="15" t="s">
        <v>62</v>
      </c>
      <c r="I65" s="15" t="s">
        <v>63</v>
      </c>
      <c r="J65" s="15" t="s">
        <v>64</v>
      </c>
      <c r="K65" s="15" t="s">
        <v>64</v>
      </c>
      <c r="L65" s="15" t="s">
        <v>64</v>
      </c>
      <c r="M65" s="15"/>
      <c r="N65" s="15"/>
      <c r="O65" s="16" t="s">
        <v>562</v>
      </c>
      <c r="P65" s="16" t="s">
        <v>140</v>
      </c>
      <c r="Q65" s="16" t="s">
        <v>586</v>
      </c>
      <c r="R65" s="16" t="s">
        <v>309</v>
      </c>
      <c r="S65" s="16" t="s">
        <v>309</v>
      </c>
      <c r="T65" s="16" t="s">
        <v>309</v>
      </c>
      <c r="U65" s="16"/>
      <c r="V65" s="15" t="s">
        <v>587</v>
      </c>
      <c r="W65" s="15" t="s">
        <v>19</v>
      </c>
      <c r="X65" s="15" t="s">
        <v>19</v>
      </c>
    </row>
    <row r="66" spans="1:24" ht="60" customHeight="1" x14ac:dyDescent="0.25">
      <c r="A66" s="27"/>
      <c r="B66" s="28"/>
      <c r="C66" s="13"/>
      <c r="D66" s="13"/>
      <c r="E66" s="13"/>
      <c r="F66" s="13"/>
      <c r="G66" s="13"/>
      <c r="H66" s="13"/>
      <c r="I66" s="13"/>
      <c r="J66" s="13"/>
      <c r="K66" s="13"/>
      <c r="L66" s="13"/>
      <c r="M66" s="13"/>
      <c r="N66" s="13"/>
      <c r="O66" s="14"/>
      <c r="P66" s="14"/>
      <c r="Q66" s="14"/>
      <c r="R66" s="14"/>
      <c r="S66" s="14"/>
      <c r="T66" s="14"/>
      <c r="U66" s="14"/>
      <c r="V66" s="13"/>
      <c r="W66" s="13"/>
      <c r="X66" s="13"/>
    </row>
  </sheetData>
  <autoFilter ref="A3:X66" xr:uid="{00000000-0009-0000-0000-000001000000}"/>
  <mergeCells count="20">
    <mergeCell ref="A49:A52"/>
    <mergeCell ref="A53:A55"/>
    <mergeCell ref="A56:A57"/>
    <mergeCell ref="A60:A65"/>
    <mergeCell ref="A26:A30"/>
    <mergeCell ref="A31:A34"/>
    <mergeCell ref="A35:A38"/>
    <mergeCell ref="A39:A44"/>
    <mergeCell ref="A45:A48"/>
    <mergeCell ref="A4:A8"/>
    <mergeCell ref="A13:A16"/>
    <mergeCell ref="A17:A21"/>
    <mergeCell ref="A22:A25"/>
    <mergeCell ref="A10:A12"/>
    <mergeCell ref="A1:X1"/>
    <mergeCell ref="B2:E2"/>
    <mergeCell ref="F2:H2"/>
    <mergeCell ref="J2:N2"/>
    <mergeCell ref="P2:R2"/>
    <mergeCell ref="V2:X2"/>
  </mergeCells>
  <conditionalFormatting sqref="I4:I66">
    <cfRule type="cellIs" dxfId="1" priority="2" operator="equal">
      <formula>"Activa"</formula>
    </cfRule>
    <cfRule type="cellIs" dxfId="0" priority="3" operator="equal">
      <formula>"Crítica"</formula>
    </cfRule>
  </conditionalFormatting>
  <dataValidations count="2">
    <dataValidation type="list" allowBlank="1" sqref="I4:I86" xr:uid="{00000000-0002-0000-0100-000000000000}">
      <formula1>"Activa,Inactiva,Crítica"</formula1>
      <formula2>0</formula2>
    </dataValidation>
    <dataValidation type="list" allowBlank="1" sqref="C4:C86" xr:uid="{00000000-0002-0000-0100-000001000000}">
      <formula1>"Sectorial,Poblacional,Territorial"</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Resumen Ejecutivo</vt:lpstr>
      <vt:lpstr>Mapa de Participación Local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NIÑO BELTRAN JUAN CARLOS</cp:lastModifiedBy>
  <cp:revision>0</cp:revision>
  <dcterms:created xsi:type="dcterms:W3CDTF">2026-03-30T17:44:02Z</dcterms:created>
  <dcterms:modified xsi:type="dcterms:W3CDTF">2026-09-10T14:03:22Z</dcterms:modified>
  <cp:category/>
  <cp:contentStatus/>
</cp:coreProperties>
</file>