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Default Extension="jpeg" ContentType="image/jpe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Override PartName="/xl/drawings/drawing2.xml" ContentType="application/vnd.openxmlformats-officedocument.drawing+xml"/>
  <Default Extension="vml" ContentType="application/vnd.openxmlformats-officedocument.vmlDrawing"/>
  <Override PartName="/xl/worksheets/sheet2.xml" ContentType="application/vnd.openxmlformats-officedocument.spreadsheetml.worksheet+xml"/>
  <Override PartName="/xl/comments3.xml" ContentType="application/vnd.openxmlformats-officedocument.spreadsheetml.comments+xml"/>
  <Override PartName="/xl/drawings/drawing3.xml" ContentType="application/vnd.openxmlformats-officedocument.drawing+xml"/>
  <Override PartName="/xl/worksheets/sheet3.xml" ContentType="application/vnd.openxmlformats-officedocument.spreadsheetml.worksheet+xml"/>
  <Override PartName="/xl/comments4.xml" ContentType="application/vnd.openxmlformats-officedocument.spreadsheetml.comments+xml"/>
  <Override PartName="/xl/drawings/drawing4.xml" ContentType="application/vnd.openxmlformats-officedocument.drawing+xml"/>
  <Override PartName="/xl/worksheets/sheet4.xml" ContentType="application/vnd.openxmlformats-officedocument.spreadsheetml.worksheet+xml"/>
  <Override PartName="/xl/comments5.xml" ContentType="application/vnd.openxmlformats-officedocument.spreadsheetml.comments+xml"/>
  <Override PartName="/xl/drawings/drawing5.xml" ContentType="application/vnd.openxmlformats-officedocument.drawing+xml"/>
  <Override PartName="/xl/worksheets/sheet5.xml" ContentType="application/vnd.openxmlformats-officedocument.spreadsheetml.worksheet+xml"/>
  <Override PartName="/xl/comments6.xml" ContentType="application/vnd.openxmlformats-officedocument.spreadsheetml.comments+xml"/>
  <Override PartName="/xl/drawings/drawing6.xml" ContentType="application/vnd.openxmlformats-officedocument.drawing+xml"/>
  <Override PartName="/xl/worksheets/sheet6.xml" ContentType="application/vnd.openxmlformats-officedocument.spreadsheetml.worksheet+xml"/>
  <Override PartName="/xl/comments7.xml" ContentType="application/vnd.openxmlformats-officedocument.spreadsheetml.comments+xml"/>
  <Override PartName="/xl/drawings/drawing7.xml" ContentType="application/vnd.openxmlformats-officedocument.drawing+xml"/>
  <Override PartName="/xl/worksheets/sheet7.xml" ContentType="application/vnd.openxmlformats-officedocument.spreadsheetml.worksheet+xml"/>
  <Override PartName="/xl/comments8.xml" ContentType="application/vnd.openxmlformats-officedocument.spreadsheetml.comments+xml"/>
  <Override PartName="/xl/drawings/drawing8.xml" ContentType="application/vnd.openxmlformats-officedocument.drawing+xml"/>
  <Override PartName="/xl/worksheets/sheet8.xml" ContentType="application/vnd.openxmlformats-officedocument.spreadsheetml.worksheet+xml"/>
  <Override PartName="/xl/comments9.xml" ContentType="application/vnd.openxmlformats-officedocument.spreadsheetml.comments+xml"/>
  <Override PartName="/xl/drawings/drawing9.xml" ContentType="application/vnd.openxmlformats-officedocument.drawing+xml"/>
  <Override PartName="/xl/worksheets/sheet9.xml" ContentType="application/vnd.openxmlformats-officedocument.spreadsheetml.worksheet+xml"/>
  <Override PartName="/xl/comments10.xml" ContentType="application/vnd.openxmlformats-officedocument.spreadsheetml.comments+xml"/>
  <Override PartName="/xl/drawings/drawing10.xml" ContentType="application/vnd.openxmlformats-officedocument.drawing+xml"/>
  <Override PartName="/xl/worksheets/sheet10.xml" ContentType="application/vnd.openxmlformats-officedocument.spreadsheetml.worksheet+xml"/>
  <Override PartName="/xl/comments11.xml" ContentType="application/vnd.openxmlformats-officedocument.spreadsheetml.comments+xml"/>
  <Override PartName="/xl/drawings/drawing11.xml" ContentType="application/vnd.openxmlformats-officedocument.drawing+xml"/>
  <Override PartName="/xl/worksheets/sheet11.xml" ContentType="application/vnd.openxmlformats-officedocument.spreadsheetml.worksheet+xml"/>
  <Override PartName="/xl/comments12.xml" ContentType="application/vnd.openxmlformats-officedocument.spreadsheetml.comments+xml"/>
  <Override PartName="/xl/drawings/drawing12.xml" ContentType="application/vnd.openxmlformats-officedocument.drawing+xml"/>
  <Override PartName="/xl/worksheets/sheet12.xml" ContentType="application/vnd.openxmlformats-officedocument.spreadsheetml.worksheet+xml"/>
  <Override PartName="/xl/comments13.xml" ContentType="application/vnd.openxmlformats-officedocument.spreadsheetml.comments+xml"/>
  <Override PartName="/xl/drawings/drawing13.xml" ContentType="application/vnd.openxmlformats-officedocument.drawing+xml"/>
  <Override PartName="/xl/worksheets/sheet13.xml" ContentType="application/vnd.openxmlformats-officedocument.spreadsheetml.worksheet+xml"/>
  <Override PartName="/xl/comments14.xml" ContentType="application/vnd.openxmlformats-officedocument.spreadsheetml.comments+xml"/>
  <Override PartName="/xl/drawings/drawing14.xml" ContentType="application/vnd.openxmlformats-officedocument.drawing+xml"/>
  <Override PartName="/xl/worksheets/sheet14.xml" ContentType="application/vnd.openxmlformats-officedocument.spreadsheetml.worksheet+xml"/>
  <Override PartName="/xl/comments15.xml" ContentType="application/vnd.openxmlformats-officedocument.spreadsheetml.comments+xml"/>
  <Override PartName="/xl/drawings/drawing15.xml" ContentType="application/vnd.openxmlformats-officedocument.drawing+xml"/>
  <Override PartName="/xl/worksheets/sheet15.xml" ContentType="application/vnd.openxmlformats-officedocument.spreadsheetml.worksheet+xml"/>
  <Override PartName="/xl/comments16.xml" ContentType="application/vnd.openxmlformats-officedocument.spreadsheetml.comments+xml"/>
  <Override PartName="/xl/drawings/drawing16.xml" ContentType="application/vnd.openxmlformats-officedocument.drawing+xml"/>
  <Override PartName="/xl/worksheets/sheet16.xml" ContentType="application/vnd.openxmlformats-officedocument.spreadsheetml.worksheet+xml"/>
  <Override PartName="/xl/comments17.xml" ContentType="application/vnd.openxmlformats-officedocument.spreadsheetml.comments+xml"/>
  <Override PartName="/xl/drawings/drawing17.xml" ContentType="application/vnd.openxmlformats-officedocument.drawing+xml"/>
  <Override PartName="/xl/worksheets/sheet17.xml" ContentType="application/vnd.openxmlformats-officedocument.spreadsheetml.worksheet+xml"/>
  <Override PartName="/xl/comments18.xml" ContentType="application/vnd.openxmlformats-officedocument.spreadsheetml.comments+xml"/>
  <Override PartName="/xl/drawings/drawing18.xml" ContentType="application/vnd.openxmlformats-officedocument.drawing+xml"/>
  <Override PartName="/xl/worksheets/sheet18.xml" ContentType="application/vnd.openxmlformats-officedocument.spreadsheetml.worksheet+xml"/>
  <Override PartName="/xl/comments19.xml" ContentType="application/vnd.openxmlformats-officedocument.spreadsheetml.comments+xml"/>
  <Override PartName="/xl/drawings/drawing19.xml" ContentType="application/vnd.openxmlformats-officedocument.drawing+xml"/>
  <Override PartName="/xl/worksheets/sheet19.xml" ContentType="application/vnd.openxmlformats-officedocument.spreadsheetml.worksheet+xml"/>
  <Override PartName="/xl/comments20.xml" ContentType="application/vnd.openxmlformats-officedocument.spreadsheetml.comments+xml"/>
  <Override PartName="/xl/drawings/drawing20.xml" ContentType="application/vnd.openxmlformats-officedocument.drawing+xml"/>
  <Override PartName="/xl/worksheets/sheet20.xml" ContentType="application/vnd.openxmlformats-officedocument.spreadsheetml.worksheet+xml"/>
  <Override PartName="/xl/comments21.xml" ContentType="application/vnd.openxmlformats-officedocument.spreadsheetml.comments+xml"/>
  <Override PartName="/xl/drawings/drawing21.xml" ContentType="application/vnd.openxmlformats-officedocument.drawing+xml"/>
  <Override PartName="/xl/worksheets/sheet21.xml" ContentType="application/vnd.openxmlformats-officedocument.spreadsheetml.worksheet+xml"/>
  <Override PartName="/xl/comments22.xml" ContentType="application/vnd.openxmlformats-officedocument.spreadsheetml.comments+xml"/>
  <Override PartName="/xl/drawings/drawing22.xml" ContentType="application/vnd.openxmlformats-officedocument.drawing+xml"/>
  <Override PartName="/xl/worksheets/sheet22.xml" ContentType="application/vnd.openxmlformats-officedocument.spreadsheetml.worksheet+xml"/>
  <Override PartName="/xl/comments23.xml" ContentType="application/vnd.openxmlformats-officedocument.spreadsheetml.comments+xml"/>
  <Override PartName="/xl/drawings/drawing23.xml" ContentType="application/vnd.openxmlformats-officedocument.drawing+xml"/>
  <Override PartName="/xl/worksheets/sheet23.xml" ContentType="application/vnd.openxmlformats-officedocument.spreadsheetml.worksheet+xml"/>
  <Override PartName="/xl/comments24.xml" ContentType="application/vnd.openxmlformats-officedocument.spreadsheetml.comments+xml"/>
  <Override PartName="/xl/drawings/drawing24.xml" ContentType="application/vnd.openxmlformats-officedocument.drawing+xml"/>
  <Override PartName="/xl/worksheets/sheet24.xml" ContentType="application/vnd.openxmlformats-officedocument.spreadsheetml.worksheet+xml"/>
  <Override PartName="/xl/comments25.xml" ContentType="application/vnd.openxmlformats-officedocument.spreadsheetml.comments+xml"/>
  <Override PartName="/xl/drawings/drawing25.xml" ContentType="application/vnd.openxmlformats-officedocument.drawing+xml"/>
  <Override PartName="/xl/worksheets/sheet25.xml" ContentType="application/vnd.openxmlformats-officedocument.spreadsheetml.worksheet+xml"/>
  <Override PartName="/xl/comments26.xml" ContentType="application/vnd.openxmlformats-officedocument.spreadsheetml.comments+xml"/>
  <Override PartName="/xl/drawings/drawing26.xml" ContentType="application/vnd.openxmlformats-officedocument.drawing+xml"/>
  <Override PartName="/xl/worksheets/sheet26.xml" ContentType="application/vnd.openxmlformats-officedocument.spreadsheetml.worksheet+xml"/>
  <Override PartName="/xl/comments27.xml" ContentType="application/vnd.openxmlformats-officedocument.spreadsheetml.comments+xml"/>
  <Override PartName="/xl/drawings/drawing27.xml" ContentType="application/vnd.openxmlformats-officedocument.drawing+xml"/>
  <Override PartName="/xl/worksheets/sheet27.xml" ContentType="application/vnd.openxmlformats-officedocument.spreadsheetml.worksheet+xml"/>
  <Override PartName="/xl/comments28.xml" ContentType="application/vnd.openxmlformats-officedocument.spreadsheetml.comments+xml"/>
  <Override PartName="/xl/drawings/drawing28.xml" ContentType="application/vnd.openxmlformats-officedocument.drawing+xml"/>
  <Override PartName="/xl/worksheets/sheet28.xml" ContentType="application/vnd.openxmlformats-officedocument.spreadsheetml.worksheet+xml"/>
  <Override PartName="/xl/comments29.xml" ContentType="application/vnd.openxmlformats-officedocument.spreadsheetml.comments+xml"/>
  <Override PartName="/xl/drawings/drawing29.xml" ContentType="application/vnd.openxmlformats-officedocument.drawing+xml"/>
  <Override PartName="/xl/worksheets/sheet29.xml" ContentType="application/vnd.openxmlformats-officedocument.spreadsheetml.worksheet+xml"/>
  <Override PartName="/xl/comments30.xml" ContentType="application/vnd.openxmlformats-officedocument.spreadsheetml.comments+xml"/>
  <Override PartName="/xl/drawings/drawing30.xml" ContentType="application/vnd.openxmlformats-officedocument.drawing+xml"/>
  <Override PartName="/xl/worksheets/sheet30.xml" ContentType="application/vnd.openxmlformats-officedocument.spreadsheetml.worksheet+xml"/>
  <Override PartName="/xl/comments31.xml" ContentType="application/vnd.openxmlformats-officedocument.spreadsheetml.comments+xml"/>
  <Override PartName="/xl/drawings/drawing31.xml" ContentType="application/vnd.openxmlformats-officedocument.drawing+xml"/>
  <Override PartName="/xl/worksheets/sheet31.xml" ContentType="application/vnd.openxmlformats-officedocument.spreadsheetml.worksheet+xml"/>
  <Override PartName="/xl/comments32.xml" ContentType="application/vnd.openxmlformats-officedocument.spreadsheetml.comments+xml"/>
  <Override PartName="/xl/drawings/drawing32.xml" ContentType="application/vnd.openxmlformats-officedocument.drawing+xml"/>
  <Override PartName="/xl/worksheets/sheet32.xml" ContentType="application/vnd.openxmlformats-officedocument.spreadsheetml.worksheet+xml"/>
  <Override PartName="/xl/comments33.xml" ContentType="application/vnd.openxmlformats-officedocument.spreadsheetml.comments+xml"/>
  <Override PartName="/xl/drawings/drawing33.xml" ContentType="application/vnd.openxmlformats-officedocument.drawing+xml"/>
  <Override PartName="/xl/worksheets/sheet33.xml" ContentType="application/vnd.openxmlformats-officedocument.spreadsheetml.worksheet+xml"/>
  <Override PartName="/xl/comments34.xml" ContentType="application/vnd.openxmlformats-officedocument.spreadsheetml.comments+xml"/>
  <Override PartName="/xl/drawings/drawing34.xml" ContentType="application/vnd.openxmlformats-officedocument.drawing+xml"/>
  <Override PartName="/xl/worksheets/sheet34.xml" ContentType="application/vnd.openxmlformats-officedocument.spreadsheetml.worksheet+xml"/>
  <Override PartName="/xl/comments35.xml" ContentType="application/vnd.openxmlformats-officedocument.spreadsheetml.comments+xml"/>
  <Override PartName="/xl/drawings/drawing35.xml" ContentType="application/vnd.openxmlformats-officedocument.drawing+xml"/>
  <Override PartName="/xl/worksheets/sheet35.xml" ContentType="application/vnd.openxmlformats-officedocument.spreadsheetml.worksheet+xml"/>
  <Override PartName="/xl/comments36.xml" ContentType="application/vnd.openxmlformats-officedocument.spreadsheetml.comments+xml"/>
  <Override PartName="/xl/drawings/drawing36.xml" ContentType="application/vnd.openxmlformats-officedocument.drawing+xml"/>
  <Override PartName="/xl/worksheets/sheet36.xml" ContentType="application/vnd.openxmlformats-officedocument.spreadsheetml.worksheet+xml"/>
  <Override PartName="/xl/comments37.xml" ContentType="application/vnd.openxmlformats-officedocument.spreadsheetml.comments+xml"/>
  <Override PartName="/xl/drawings/drawing37.xml" ContentType="application/vnd.openxmlformats-officedocument.drawing+xml"/>
  <Override PartName="/xl/worksheets/sheet37.xml" ContentType="application/vnd.openxmlformats-officedocument.spreadsheetml.worksheet+xml"/>
  <Override PartName="/xl/comments38.xml" ContentType="application/vnd.openxmlformats-officedocument.spreadsheetml.comments+xml"/>
  <Override PartName="/xl/drawings/drawing38.xml" ContentType="application/vnd.openxmlformats-officedocument.drawing+xml"/>
  <Override PartName="/xl/worksheets/sheet38.xml" ContentType="application/vnd.openxmlformats-officedocument.spreadsheetml.worksheet+xml"/>
  <Override PartName="/xl/comments39.xml" ContentType="application/vnd.openxmlformats-officedocument.spreadsheetml.comments+xml"/>
  <Override PartName="/xl/drawings/drawing39.xml" ContentType="application/vnd.openxmlformats-officedocument.drawing+xml"/>
  <Override PartName="/xl/worksheets/sheet39.xml" ContentType="application/vnd.openxmlformats-officedocument.spreadsheetml.worksheet+xml"/>
  <Override PartName="/xl/comments40.xml" ContentType="application/vnd.openxmlformats-officedocument.spreadsheetml.comments+xml"/>
  <Override PartName="/xl/drawings/drawing40.xml" ContentType="application/vnd.openxmlformats-officedocument.drawing+xml"/>
  <Override PartName="/xl/worksheets/sheet40.xml" ContentType="application/vnd.openxmlformats-officedocument.spreadsheetml.worksheet+xml"/>
  <Override PartName="/xl/comments41.xml" ContentType="application/vnd.openxmlformats-officedocument.spreadsheetml.comments+xml"/>
  <Override PartName="/xl/drawings/drawing41.xml" ContentType="application/vnd.openxmlformats-officedocument.drawing+xml"/>
  <Override PartName="/xl/worksheets/sheet41.xml" ContentType="application/vnd.openxmlformats-officedocument.spreadsheetml.worksheet+xml"/>
  <Override PartName="/xl/comments42.xml" ContentType="application/vnd.openxmlformats-officedocument.spreadsheetml.comments+xml"/>
  <Override PartName="/xl/drawings/drawing42.xml" ContentType="application/vnd.openxmlformats-officedocument.drawing+xml"/>
  <Override PartName="/xl/worksheets/sheet42.xml" ContentType="application/vnd.openxmlformats-officedocument.spreadsheetml.worksheet+xml"/>
  <Override PartName="/xl/comments43.xml" ContentType="application/vnd.openxmlformats-officedocument.spreadsheetml.comments+xml"/>
  <Override PartName="/xl/drawings/drawing43.xml" ContentType="application/vnd.openxmlformats-officedocument.drawing+xml"/>
  <Override PartName="/xl/worksheets/sheet43.xml" ContentType="application/vnd.openxmlformats-officedocument.spreadsheetml.worksheet+xml"/>
  <Override PartName="/xl/comments44.xml" ContentType="application/vnd.openxmlformats-officedocument.spreadsheetml.comments+xml"/>
  <Override PartName="/xl/drawings/drawing44.xml" ContentType="application/vnd.openxmlformats-officedocument.drawing+xml"/>
  <Override PartName="/xl/worksheets/sheet44.xml" ContentType="application/vnd.openxmlformats-officedocument.spreadsheetml.worksheet+xml"/>
  <Override PartName="/xl/comments45.xml" ContentType="application/vnd.openxmlformats-officedocument.spreadsheetml.comments+xml"/>
  <Override PartName="/xl/drawings/drawing45.xml" ContentType="application/vnd.openxmlformats-officedocument.drawing+xml"/>
  <Override PartName="/xl/worksheets/sheet45.xml" ContentType="application/vnd.openxmlformats-officedocument.spreadsheetml.worksheet+xml"/>
  <Override PartName="/xl/comments46.xml" ContentType="application/vnd.openxmlformats-officedocument.spreadsheetml.comments+xml"/>
  <Override PartName="/xl/drawings/drawing46.xml" ContentType="application/vnd.openxmlformats-officedocument.drawing+xml"/>
  <Override PartName="/xl/worksheets/sheet46.xml" ContentType="application/vnd.openxmlformats-officedocument.spreadsheetml.worksheet+xml"/>
  <Override PartName="/xl/comments47.xml" ContentType="application/vnd.openxmlformats-officedocument.spreadsheetml.comments+xml"/>
  <Override PartName="/xl/drawings/drawing47.xml" ContentType="application/vnd.openxmlformats-officedocument.drawing+xml"/>
  <Override PartName="/xl/worksheets/sheet47.xml" ContentType="application/vnd.openxmlformats-officedocument.spreadsheetml.worksheet+xml"/>
  <Override PartName="/xl/comments48.xml" ContentType="application/vnd.openxmlformats-officedocument.spreadsheetml.comments+xml"/>
  <Override PartName="/xl/drawings/drawing48.xml" ContentType="application/vnd.openxmlformats-officedocument.drawing+xml"/>
  <Override PartName="/xl/worksheets/sheet48.xml" ContentType="application/vnd.openxmlformats-officedocument.spreadsheetml.worksheet+xml"/>
  <Override PartName="/xl/comments49.xml" ContentType="application/vnd.openxmlformats-officedocument.spreadsheetml.comments+xml"/>
  <Override PartName="/xl/drawings/drawing49.xml" ContentType="application/vnd.openxmlformats-officedocument.drawing+xml"/>
  <Override PartName="/xl/worksheets/sheet49.xml" ContentType="application/vnd.openxmlformats-officedocument.spreadsheetml.worksheet+xml"/>
  <Override PartName="/xl/comments50.xml" ContentType="application/vnd.openxmlformats-officedocument.spreadsheetml.comments+xml"/>
  <Override PartName="/xl/drawings/drawing50.xml" ContentType="application/vnd.openxmlformats-officedocument.drawing+xml"/>
  <Override PartName="/xl/worksheets/sheet50.xml" ContentType="application/vnd.openxmlformats-officedocument.spreadsheetml.worksheet+xml"/>
  <Override PartName="/xl/comments51.xml" ContentType="application/vnd.openxmlformats-officedocument.spreadsheetml.comments+xml"/>
  <Override PartName="/xl/drawings/drawing51.xml" ContentType="application/vnd.openxmlformats-officedocument.drawing+xml"/>
  <Override PartName="/xl/worksheets/sheet51.xml" ContentType="application/vnd.openxmlformats-officedocument.spreadsheetml.worksheet+xml"/>
  <Override PartName="/xl/comments52.xml" ContentType="application/vnd.openxmlformats-officedocument.spreadsheetml.comments+xml"/>
  <Override PartName="/xl/drawings/drawing52.xml" ContentType="application/vnd.openxmlformats-officedocument.drawing+xml"/>
  <Override PartName="/xl/worksheets/sheet52.xml" ContentType="application/vnd.openxmlformats-officedocument.spreadsheetml.worksheet+xml"/>
  <Override PartName="/xl/comments53.xml" ContentType="application/vnd.openxmlformats-officedocument.spreadsheetml.comments+xml"/>
  <Override PartName="/xl/drawings/drawing53.xml" ContentType="application/vnd.openxmlformats-officedocument.drawing+xml"/>
  <Override PartName="/xl/worksheets/sheet53.xml" ContentType="application/vnd.openxmlformats-officedocument.spreadsheetml.worksheet+xml"/>
  <Override PartName="/xl/comments54.xml" ContentType="application/vnd.openxmlformats-officedocument.spreadsheetml.comments+xml"/>
  <Override PartName="/xl/drawings/drawing54.xml" ContentType="application/vnd.openxmlformats-officedocument.drawing+xml"/>
  <Override PartName="/xl/worksheets/sheet54.xml" ContentType="application/vnd.openxmlformats-officedocument.spreadsheetml.worksheet+xml"/>
  <Override PartName="/xl/comments55.xml" ContentType="application/vnd.openxmlformats-officedocument.spreadsheetml.comments+xml"/>
  <Override PartName="/xl/drawings/drawing55.xml" ContentType="application/vnd.openxmlformats-officedocument.drawing+xml"/>
  <Override PartName="/xl/worksheets/sheet55.xml" ContentType="application/vnd.openxmlformats-officedocument.spreadsheetml.worksheet+xml"/>
  <Override PartName="/xl/comments56.xml" ContentType="application/vnd.openxmlformats-officedocument.spreadsheetml.comments+xml"/>
  <Override PartName="/xl/drawings/drawing56.xml" ContentType="application/vnd.openxmlformats-officedocument.drawing+xml"/>
  <Override PartName="/xl/worksheets/sheet56.xml" ContentType="application/vnd.openxmlformats-officedocument.spreadsheetml.worksheet+xml"/>
  <Override PartName="/xl/comments57.xml" ContentType="application/vnd.openxmlformats-officedocument.spreadsheetml.comments+xml"/>
  <Override PartName="/xl/drawings/drawing57.xml" ContentType="application/vnd.openxmlformats-officedocument.drawing+xml"/>
  <Override PartName="/xl/worksheets/sheet57.xml" ContentType="application/vnd.openxmlformats-officedocument.spreadsheetml.worksheet+xml"/>
  <Override PartName="/xl/comments58.xml" ContentType="application/vnd.openxmlformats-officedocument.spreadsheetml.comments+xml"/>
  <Override PartName="/xl/drawings/drawing58.xml" ContentType="application/vnd.openxmlformats-officedocument.drawing+xml"/>
  <Override PartName="/xl/worksheets/sheet58.xml" ContentType="application/vnd.openxmlformats-officedocument.spreadsheetml.worksheet+xml"/>
  <Override PartName="/xl/comments59.xml" ContentType="application/vnd.openxmlformats-officedocument.spreadsheetml.comments+xml"/>
  <Override PartName="/xl/drawings/drawing59.xml" ContentType="application/vnd.openxmlformats-officedocument.drawing+xml"/>
  <Override PartName="/xl/worksheets/sheet59.xml" ContentType="application/vnd.openxmlformats-officedocument.spreadsheetml.worksheet+xml"/>
  <Override PartName="/xl/comments60.xml" ContentType="application/vnd.openxmlformats-officedocument.spreadsheetml.comments+xml"/>
  <Override PartName="/xl/drawings/drawing60.xml" ContentType="application/vnd.openxmlformats-officedocument.drawing+xml"/>
  <Override PartName="/xl/worksheets/sheet60.xml" ContentType="application/vnd.openxmlformats-officedocument.spreadsheetml.worksheet+xml"/>
  <Override PartName="/xl/comments61.xml" ContentType="application/vnd.openxmlformats-officedocument.spreadsheetml.comments+xml"/>
  <Override PartName="/xl/drawings/drawing61.xml" ContentType="application/vnd.openxmlformats-officedocument.drawing+xml"/>
  <Override PartName="/xl/worksheets/sheet61.xml" ContentType="application/vnd.openxmlformats-officedocument.spreadsheetml.worksheet+xml"/>
  <Override PartName="/xl/comments62.xml" ContentType="application/vnd.openxmlformats-officedocument.spreadsheetml.comments+xml"/>
  <Override PartName="/xl/drawings/drawing62.xml" ContentType="application/vnd.openxmlformats-officedocument.drawing+xml"/>
  <Override PartName="/xl/worksheets/sheet62.xml" ContentType="application/vnd.openxmlformats-officedocument.spreadsheetml.worksheet+xml"/>
  <Override PartName="/xl/comments63.xml" ContentType="application/vnd.openxmlformats-officedocument.spreadsheetml.comments+xml"/>
  <Override PartName="/xl/drawings/drawing63.xml" ContentType="application/vnd.openxmlformats-officedocument.drawing+xml"/>
  <Override PartName="/xl/worksheets/sheet63.xml" ContentType="application/vnd.openxmlformats-officedocument.spreadsheetml.worksheet+xml"/>
  <Override PartName="/xl/comments64.xml" ContentType="application/vnd.openxmlformats-officedocument.spreadsheetml.comments+xml"/>
  <Override PartName="/xl/drawings/drawing64.xml" ContentType="application/vnd.openxmlformats-officedocument.drawing+xml"/>
  <Override PartName="/xl/worksheets/sheet64.xml" ContentType="application/vnd.openxmlformats-officedocument.spreadsheetml.worksheet+xml"/>
  <Override PartName="/xl/comments65.xml" ContentType="application/vnd.openxmlformats-officedocument.spreadsheetml.comments+xml"/>
  <Override PartName="/xl/drawings/drawing65.xml" ContentType="application/vnd.openxmlformats-officedocument.drawing+xml"/>
  <Override PartName="/xl/worksheets/sheet65.xml" ContentType="application/vnd.openxmlformats-officedocument.spreadsheetml.worksheet+xml"/>
  <Override PartName="/xl/comments66.xml" ContentType="application/vnd.openxmlformats-officedocument.spreadsheetml.comments+xml"/>
  <Override PartName="/xl/drawings/drawing66.xml" ContentType="application/vnd.openxmlformats-officedocument.drawing+xml"/>
  <Override PartName="/xl/worksheets/sheet66.xml" ContentType="application/vnd.openxmlformats-officedocument.spreadsheetml.worksheet+xml"/>
  <Override PartName="/xl/comments67.xml" ContentType="application/vnd.openxmlformats-officedocument.spreadsheetml.comments+xml"/>
  <Override PartName="/xl/drawings/drawing67.xml" ContentType="application/vnd.openxmlformats-officedocument.drawing+xml"/>
  <Override PartName="/xl/worksheets/sheet67.xml" ContentType="application/vnd.openxmlformats-officedocument.spreadsheetml.worksheet+xml"/>
  <Override PartName="/xl/comments68.xml" ContentType="application/vnd.openxmlformats-officedocument.spreadsheetml.comments+xml"/>
  <Override PartName="/xl/drawings/drawing68.xml" ContentType="application/vnd.openxmlformats-officedocument.drawing+xml"/>
  <Override PartName="/xl/worksheets/sheet68.xml" ContentType="application/vnd.openxmlformats-officedocument.spreadsheetml.worksheet+xml"/>
  <Override PartName="/xl/comments69.xml" ContentType="application/vnd.openxmlformats-officedocument.spreadsheetml.comments+xml"/>
  <Override PartName="/xl/drawings/drawing69.xml" ContentType="application/vnd.openxmlformats-officedocument.drawing+xml"/>
  <Override PartName="/xl/worksheets/sheet69.xml" ContentType="application/vnd.openxmlformats-officedocument.spreadsheetml.worksheet+xml"/>
  <Override PartName="/xl/comments70.xml" ContentType="application/vnd.openxmlformats-officedocument.spreadsheetml.comments+xml"/>
  <Override PartName="/xl/drawings/drawing70.xml" ContentType="application/vnd.openxmlformats-officedocument.drawing+xml"/>
  <Override PartName="/xl/worksheets/sheet70.xml" ContentType="application/vnd.openxmlformats-officedocument.spreadsheetml.worksheet+xml"/>
  <Override PartName="/xl/comments71.xml" ContentType="application/vnd.openxmlformats-officedocument.spreadsheetml.comments+xml"/>
  <Override PartName="/xl/drawings/drawing71.xml" ContentType="application/vnd.openxmlformats-officedocument.drawing+xml"/>
  <Override PartName="/xl/worksheets/sheet71.xml" ContentType="application/vnd.openxmlformats-officedocument.spreadsheetml.worksheet+xml"/>
  <Override PartName="/xl/comments72.xml" ContentType="application/vnd.openxmlformats-officedocument.spreadsheetml.comments+xml"/>
  <Override PartName="/xl/drawings/drawing72.xml" ContentType="application/vnd.openxmlformats-officedocument.drawing+xml"/>
  <Override PartName="/xl/worksheets/sheet72.xml" ContentType="application/vnd.openxmlformats-officedocument.spreadsheetml.worksheet+xml"/>
  <Override PartName="/xl/comments73.xml" ContentType="application/vnd.openxmlformats-officedocument.spreadsheetml.comments+xml"/>
  <Override PartName="/xl/drawings/drawing73.xml" ContentType="application/vnd.openxmlformats-officedocument.drawing+xml"/>
  <Override PartName="/xl/worksheets/sheet73.xml" ContentType="application/vnd.openxmlformats-officedocument.spreadsheetml.worksheet+xml"/>
  <Override PartName="/xl/comments74.xml" ContentType="application/vnd.openxmlformats-officedocument.spreadsheetml.comments+xml"/>
  <Override PartName="/xl/drawings/drawing74.xml" ContentType="application/vnd.openxmlformats-officedocument.drawing+xml"/>
  <Override PartName="/xl/worksheets/sheet74.xml" ContentType="application/vnd.openxmlformats-officedocument.spreadsheetml.worksheet+xml"/>
  <Override PartName="/xl/comments75.xml" ContentType="application/vnd.openxmlformats-officedocument.spreadsheetml.comments+xml"/>
  <Override PartName="/xl/drawings/drawing75.xml" ContentType="application/vnd.openxmlformats-officedocument.drawing+xml"/>
  <Override PartName="/xl/worksheets/sheet75.xml" ContentType="application/vnd.openxmlformats-officedocument.spreadsheetml.worksheet+xml"/>
  <Override PartName="/xl/comments76.xml" ContentType="application/vnd.openxmlformats-officedocument.spreadsheetml.comments+xml"/>
  <Override PartName="/xl/drawings/drawing76.xml" ContentType="application/vnd.openxmlformats-officedocument.drawing+xml"/>
  <Override PartName="/xl/worksheets/sheet76.xml" ContentType="application/vnd.openxmlformats-officedocument.spreadsheetml.worksheet+xml"/>
  <Override PartName="/xl/comments77.xml" ContentType="application/vnd.openxmlformats-officedocument.spreadsheetml.comments+xml"/>
  <Override PartName="/xl/drawings/drawing77.xml" ContentType="application/vnd.openxmlformats-officedocument.drawing+xml"/>
  <Override PartName="/xl/worksheets/sheet77.xml" ContentType="application/vnd.openxmlformats-officedocument.spreadsheetml.worksheet+xml"/>
  <Override PartName="/xl/comments78.xml" ContentType="application/vnd.openxmlformats-officedocument.spreadsheetml.comments+xml"/>
  <Override PartName="/xl/drawings/drawing78.xml" ContentType="application/vnd.openxmlformats-officedocument.drawing+xml"/>
  <Override PartName="/xl/worksheets/sheet78.xml" ContentType="application/vnd.openxmlformats-officedocument.spreadsheetml.worksheet+xml"/>
  <Override PartName="/xl/comments79.xml" ContentType="application/vnd.openxmlformats-officedocument.spreadsheetml.comments+xml"/>
  <Override PartName="/xl/drawings/drawing79.xml" ContentType="application/vnd.openxmlformats-officedocument.drawing+xml"/>
  <Override PartName="/xl/worksheets/sheet79.xml" ContentType="application/vnd.openxmlformats-officedocument.spreadsheetml.worksheet+xml"/>
  <Override PartName="/xl/comments80.xml" ContentType="application/vnd.openxmlformats-officedocument.spreadsheetml.comments+xml"/>
  <Override PartName="/xl/drawings/drawing80.xml" ContentType="application/vnd.openxmlformats-officedocument.drawing+xml"/>
  <Override PartName="/xl/worksheets/sheet80.xml" ContentType="application/vnd.openxmlformats-officedocument.spreadsheetml.worksheet+xml"/>
  <Override PartName="/xl/comments81.xml" ContentType="application/vnd.openxmlformats-officedocument.spreadsheetml.comments+xml"/>
  <Override PartName="/xl/drawings/drawing81.xml" ContentType="application/vnd.openxmlformats-officedocument.drawing+xml"/>
  <Override PartName="/xl/worksheets/sheet81.xml" ContentType="application/vnd.openxmlformats-officedocument.spreadsheetml.worksheet+xml"/>
  <Override PartName="/xl/comments82.xml" ContentType="application/vnd.openxmlformats-officedocument.spreadsheetml.comments+xml"/>
  <Override PartName="/xl/drawings/drawing82.xml" ContentType="application/vnd.openxmlformats-officedocument.drawing+xml"/>
  <Override PartName="/xl/worksheets/sheet82.xml" ContentType="application/vnd.openxmlformats-officedocument.spreadsheetml.worksheet+xml"/>
  <Override PartName="/xl/comments83.xml" ContentType="application/vnd.openxmlformats-officedocument.spreadsheetml.comments+xml"/>
  <Override PartName="/xl/drawings/drawing83.xml" ContentType="application/vnd.openxmlformats-officedocument.drawing+xml"/>
  <Override PartName="/xl/worksheets/sheet83.xml" ContentType="application/vnd.openxmlformats-officedocument.spreadsheetml.worksheet+xml"/>
  <Override PartName="/xl/comments84.xml" ContentType="application/vnd.openxmlformats-officedocument.spreadsheetml.comments+xml"/>
  <Override PartName="/xl/drawings/drawing84.xml" ContentType="application/vnd.openxmlformats-officedocument.drawing+xml"/>
  <Override PartName="/xl/worksheets/sheet84.xml" ContentType="application/vnd.openxmlformats-officedocument.spreadsheetml.worksheet+xml"/>
  <Override PartName="/xl/drawings/drawing85.xml" ContentType="application/vnd.openxmlformats-officedocument.drawing+xml"/>
  <Override PartName="/xl/worksheets/sheet85.xml" ContentType="application/vnd.openxmlformats-officedocument.spreadsheetml.worksheet+xml"/>
  <Override PartName="/xl/drawings/drawing86.xml" ContentType="application/vnd.openxmlformats-officedocument.drawing+xml"/>
  <Override PartName="/xl/worksheets/sheet86.xml" ContentType="application/vnd.openxmlformats-officedocument.spreadsheetml.worksheet+xml"/>
  <Override PartName="/xl/drawings/drawing87.xml" ContentType="application/vnd.openxmlformats-officedocument.drawing+xml"/>
  <Override PartName="/xl/worksheets/sheet87.xml" ContentType="application/vnd.openxmlformats-officedocument.spreadsheetml.worksheet+xml"/>
  <Override PartName="/xl/drawings/drawing88.xml" ContentType="application/vnd.openxmlformats-officedocument.drawing+xml"/>
  <Override PartName="/xl/worksheets/sheet88.xml" ContentType="application/vnd.openxmlformats-officedocument.spreadsheetml.worksheet+xml"/>
  <Override PartName="/xl/drawings/drawing89.xml" ContentType="application/vnd.openxmlformats-officedocument.drawing+xml"/>
  <Override PartName="/xl/worksheets/sheet89.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C:\Users\User\Downloads\RV_ Solicitud publicación seguimiento planes de austeridad y plan de austeridad 2025-2027\"/>
    </mc:Choice>
  </mc:AlternateContent>
  <bookViews>
    <workbookView showHorizontalScroll="0" showVerticalScroll="0" showSheetTabs="0" xWindow="-120" yWindow="-120" windowWidth="19440" windowHeight="11040" firstSheet="13" activeTab="13"/>
  </bookViews>
  <sheets>
    <sheet name="INICIO" sheetId="2" r:id="rId3"/>
    <sheet name="0001-01 USAQUEN" sheetId="1" r:id="rId4"/>
    <sheet name="0002-01 CHAPINERO" sheetId="3" r:id="rId5"/>
    <sheet name="0003-01 SANTAFE" sheetId="4" r:id="rId6"/>
    <sheet name="0004-01 SAN CRISTOBAL" sheetId="5" r:id="rId7"/>
    <sheet name="0005-01 USME" sheetId="6" r:id="rId8"/>
    <sheet name="0006-01 TUNJUELITO" sheetId="7" r:id="rId9"/>
    <sheet name="0007-01 BOSA" sheetId="8" r:id="rId10"/>
    <sheet name="0008-01 KENNEDY" sheetId="9" r:id="rId11"/>
    <sheet name="0009-01 FONTIBON" sheetId="10" r:id="rId12"/>
    <sheet name="0010-01 ENGATIVA" sheetId="11" r:id="rId13"/>
    <sheet name="0011-01 SUBA" sheetId="12" r:id="rId14"/>
    <sheet name="0012-01 BARRIOS UNI" sheetId="13" r:id="rId15"/>
    <sheet name="0013-01 TEUSAQUILLO" sheetId="14" r:id="rId16"/>
    <sheet name="0014-01 MARTIRES" sheetId="15" r:id="rId17"/>
    <sheet name="0015-01 A. NARIÑO" sheetId="16" r:id="rId18"/>
    <sheet name="0016-01 P. ARANDA" sheetId="17" r:id="rId19"/>
    <sheet name="0017-01 CANDELARIA" sheetId="18" r:id="rId20"/>
    <sheet name="0018-01 R. URIBE" sheetId="19" r:id="rId21"/>
    <sheet name="0019-01 C. BOLIVAR" sheetId="20" r:id="rId22"/>
    <sheet name="0020-01 SUMAPAZ" sheetId="21" r:id="rId23"/>
    <sheet name="0100-01 CONCEJO" sheetId="22" r:id="rId24"/>
    <sheet name="0102-01 PERSONERIA" sheetId="23" r:id="rId25"/>
    <sheet name="0104-01 SECRETARÍA GENERAL" sheetId="24" r:id="rId26"/>
    <sheet name="0105-01 VEEDURIA" sheetId="25" r:id="rId27"/>
    <sheet name="0111-03 SDH" sheetId="29" r:id="rId28"/>
    <sheet name="0110-01 SDG" sheetId="26" r:id="rId29"/>
    <sheet name="0111-01 SDH" sheetId="27" r:id="rId30"/>
    <sheet name="0111-02 SDH" sheetId="28" r:id="rId31"/>
    <sheet name="0111-04 SDH" sheetId="30" r:id="rId32"/>
    <sheet name="0112-01 SDE" sheetId="31" r:id="rId33"/>
    <sheet name="0113-01 SDM" sheetId="32" r:id="rId34"/>
    <sheet name="0113-02 SDM" sheetId="33" r:id="rId35"/>
    <sheet name="0114-01 SDS" sheetId="34" r:id="rId36"/>
    <sheet name="0117-01 SDDE" sheetId="35" r:id="rId37"/>
    <sheet name="0118-01 SDHT" sheetId="36" r:id="rId38"/>
    <sheet name="0119-01 SDCRD" sheetId="37" r:id="rId39"/>
    <sheet name="0120-01 SDP" sheetId="38" r:id="rId40"/>
    <sheet name="0121-01 SDM" sheetId="39" r:id="rId41"/>
    <sheet name="0125-01 DASCD" sheetId="41" r:id="rId42"/>
    <sheet name="0122-01 SDIS" sheetId="40" r:id="rId43"/>
    <sheet name="0126-01 SDA" sheetId="42" r:id="rId44"/>
    <sheet name="0127-01 DADEP" sheetId="43" r:id="rId45"/>
    <sheet name="0131-01 UAECOB" sheetId="44" r:id="rId46"/>
    <sheet name="0136-01 SJD" sheetId="45" r:id="rId47"/>
    <sheet name="0137-01 SDSCJ" sheetId="46" r:id="rId48"/>
    <sheet name="0137-02 SDSCJ" sheetId="47" r:id="rId49"/>
    <sheet name="0200-01 IPES" sheetId="48" r:id="rId50"/>
    <sheet name="0201-01 FFDS" sheetId="49" r:id="rId51"/>
    <sheet name="0203-01 IDIGER" sheetId="50" r:id="rId52"/>
    <sheet name="0204-01 IDU" sheetId="51" r:id="rId53"/>
    <sheet name="0206-01 FONCEP" sheetId="52" r:id="rId54"/>
    <sheet name="0206-02 FONCEP" sheetId="53" r:id="rId55"/>
    <sheet name="0208-01 CVP" sheetId="54" r:id="rId56"/>
    <sheet name="0211-01 IDRD" sheetId="55" r:id="rId57"/>
    <sheet name="0213-01 IDPC" sheetId="56" r:id="rId58"/>
    <sheet name="0214-01 IDIPRON" sheetId="57" r:id="rId59"/>
    <sheet name="0215-01 FUGA" sheetId="58" r:id="rId60"/>
    <sheet name="0216-01 OFB" sheetId="59" r:id="rId61"/>
    <sheet name="0218-01 JB" sheetId="60" r:id="rId62"/>
    <sheet name="0219-01 IDEP" sheetId="61" r:id="rId63"/>
    <sheet name="0220-01 IDPAC" sheetId="62" r:id="rId64"/>
    <sheet name="0221-01 IDT" sheetId="63" r:id="rId65"/>
    <sheet name="0221-02 IDT" sheetId="64" r:id="rId66"/>
    <sheet name="0222-01 IDARTES" sheetId="65" r:id="rId67"/>
    <sheet name="0226-01 UAECD" sheetId="66" r:id="rId68"/>
    <sheet name="0227-01 UAERMV" sheetId="67" r:id="rId69"/>
    <sheet name="0228-01 UAESP" sheetId="68" r:id="rId70"/>
    <sheet name="0229-01 IDPYBA" sheetId="69" r:id="rId71"/>
    <sheet name="0230-01 UD" sheetId="70" r:id="rId72"/>
    <sheet name="0235-01 CONTRALORIA" sheetId="71" r:id="rId73"/>
    <sheet name="0240-01 LOTERIA " sheetId="72" r:id="rId74"/>
    <sheet name="0260-01 CANAL CAPITAL" sheetId="73" r:id="rId75"/>
    <sheet name="0262-01 TRANSMILENIO" sheetId="74" r:id="rId76"/>
    <sheet name="0263-01 ERU" sheetId="75" r:id="rId77"/>
    <sheet name="0264-01 AB ESP" sheetId="76" r:id="rId78"/>
    <sheet name="0265-01 EAAB" sheetId="77" r:id="rId79"/>
    <sheet name="0266-01 EMB" sheetId="78" r:id="rId80"/>
    <sheet name="0267-01 C. SALUD" sheetId="79" r:id="rId81"/>
    <sheet name="0423-01 SUBRED CENTRO" sheetId="80" r:id="rId82"/>
    <sheet name="0424-01 SUBRED OCCIDENTE" sheetId="81" r:id="rId83"/>
    <sheet name="0425-01 SUBRED SUR" sheetId="82" r:id="rId84"/>
    <sheet name="0426-01 SUBRED NORTE" sheetId="83" r:id="rId85"/>
    <sheet name="0501-01 ATENEA" sheetId="84" r:id="rId86"/>
    <sheet name="Fondos de Desarrollo Local" sheetId="91" r:id="rId87"/>
    <sheet name="Administración Central" sheetId="92" r:id="rId88"/>
    <sheet name="Establecimientos Públicos" sheetId="93" r:id="rId89"/>
    <sheet name="EICD" sheetId="94" r:id="rId90"/>
    <sheet name="ESES" sheetId="95" r:id="rId91"/>
  </sheets>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09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0900-000002000000}">
      <text>
        <r>
          <rPr>
            <sz val="9"/>
            <rFont val="Tahoma"/>
            <family val="2"/>
          </rPr>
          <t>La autorización de horas extras sólo se hará efectiva cuando sea estrictamente necesario.</t>
        </r>
      </text>
    </comment>
    <comment ref="A11" authorId="0" shapeId="0" xr:uid="{00000000-0006-0000-09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09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09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0900-000006000000}">
      <text>
        <r>
          <rPr>
            <sz val="9"/>
            <rFont val="Tahoma"/>
            <family val="2"/>
          </rPr>
          <t>Se deberá considerar e integrar la oferta transversal de otros entes públicos del orden distrital o nacional, en especial la del DASCD.</t>
        </r>
      </text>
    </comment>
    <comment ref="A15" authorId="0" shapeId="0" xr:uid="{00000000-0006-0000-09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0900-000008000000}">
      <text>
        <r>
          <rPr>
            <sz val="9"/>
            <rFont val="Tahoma"/>
            <family val="2"/>
          </rPr>
          <t>Se prohíben recepciones, fiestas, agasajos, conmemoraciones o condecoraciones.</t>
        </r>
      </text>
    </comment>
    <comment ref="A17" authorId="0" shapeId="0" xr:uid="{00000000-0006-0000-0900-000009000000}">
      <text>
        <r>
          <rPr>
            <sz val="9"/>
            <rFont val="Tahoma"/>
            <family val="2"/>
          </rPr>
          <t>La capacitación formal de los empleados e hijos, deberán ejecutarse a través de los Fondos FRADEC y FEDHE.</t>
        </r>
      </text>
    </comment>
    <comment ref="A19" authorId="0" shapeId="0" xr:uid="{00000000-0006-0000-0900-00000A000000}">
      <text>
        <r>
          <rPr>
            <sz val="9"/>
            <rFont val="Tahoma"/>
            <family val="2"/>
          </rPr>
          <t>Se abstendrán de renovar o adquirir teléfonos celulares y planes de telefonía móvil.</t>
        </r>
      </text>
    </comment>
    <comment ref="A20" authorId="0" shapeId="0" xr:uid="{00000000-0006-0000-09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09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09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09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09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09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09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09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0A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0A00-000002000000}">
      <text>
        <r>
          <rPr>
            <sz val="9"/>
            <rFont val="Tahoma"/>
            <family val="2"/>
          </rPr>
          <t>La autorización de horas extras sólo se hará efectiva cuando sea estrictamente necesario.</t>
        </r>
      </text>
    </comment>
    <comment ref="A11" authorId="0" shapeId="0" xr:uid="{00000000-0006-0000-0A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0A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0A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0A00-000006000000}">
      <text>
        <r>
          <rPr>
            <sz val="9"/>
            <rFont val="Tahoma"/>
            <family val="2"/>
          </rPr>
          <t>Se deberá considerar e integrar la oferta transversal de otros entes públicos del orden distrital o nacional, en especial la del DASCD.</t>
        </r>
      </text>
    </comment>
    <comment ref="A15" authorId="0" shapeId="0" xr:uid="{00000000-0006-0000-0A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0A00-000008000000}">
      <text>
        <r>
          <rPr>
            <sz val="9"/>
            <rFont val="Tahoma"/>
            <family val="2"/>
          </rPr>
          <t>Se prohíben recepciones, fiestas, agasajos, conmemoraciones o condecoraciones.</t>
        </r>
      </text>
    </comment>
    <comment ref="A17" authorId="0" shapeId="0" xr:uid="{00000000-0006-0000-0A00-000009000000}">
      <text>
        <r>
          <rPr>
            <sz val="9"/>
            <rFont val="Tahoma"/>
            <family val="2"/>
          </rPr>
          <t>La capacitación formal de los empleados e hijos, deberán ejecutarse a través de los Fondos FRADEC y FEDHE.</t>
        </r>
      </text>
    </comment>
    <comment ref="A19" authorId="0" shapeId="0" xr:uid="{00000000-0006-0000-0A00-00000A000000}">
      <text>
        <r>
          <rPr>
            <sz val="9"/>
            <rFont val="Tahoma"/>
            <family val="2"/>
          </rPr>
          <t>Se abstendrán de renovar o adquirir teléfonos celulares y planes de telefonía móvil.</t>
        </r>
      </text>
    </comment>
    <comment ref="A20" authorId="0" shapeId="0" xr:uid="{00000000-0006-0000-0A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0A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0A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0A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0A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0A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0A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0A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0B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0B00-000002000000}">
      <text>
        <r>
          <rPr>
            <sz val="9"/>
            <rFont val="Tahoma"/>
            <family val="2"/>
          </rPr>
          <t>La autorización de horas extras sólo se hará efectiva cuando sea estrictamente necesario.</t>
        </r>
      </text>
    </comment>
    <comment ref="A11" authorId="0" shapeId="0" xr:uid="{00000000-0006-0000-0B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0B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0B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0B00-000006000000}">
      <text>
        <r>
          <rPr>
            <sz val="9"/>
            <rFont val="Tahoma"/>
            <family val="2"/>
          </rPr>
          <t>Se deberá considerar e integrar la oferta transversal de otros entes públicos del orden distrital o nacional, en especial la del DASCD.</t>
        </r>
      </text>
    </comment>
    <comment ref="A15" authorId="0" shapeId="0" xr:uid="{00000000-0006-0000-0B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0B00-000008000000}">
      <text>
        <r>
          <rPr>
            <sz val="9"/>
            <rFont val="Tahoma"/>
            <family val="2"/>
          </rPr>
          <t>Se prohíben recepciones, fiestas, agasajos, conmemoraciones o condecoraciones.</t>
        </r>
      </text>
    </comment>
    <comment ref="A17" authorId="0" shapeId="0" xr:uid="{00000000-0006-0000-0B00-000009000000}">
      <text>
        <r>
          <rPr>
            <sz val="9"/>
            <rFont val="Tahoma"/>
            <family val="2"/>
          </rPr>
          <t>La capacitación formal de los empleados e hijos, deberán ejecutarse a través de los Fondos FRADEC y FEDHE.</t>
        </r>
      </text>
    </comment>
    <comment ref="A19" authorId="0" shapeId="0" xr:uid="{00000000-0006-0000-0B00-00000A000000}">
      <text>
        <r>
          <rPr>
            <sz val="9"/>
            <rFont val="Tahoma"/>
            <family val="2"/>
          </rPr>
          <t>Se abstendrán de renovar o adquirir teléfonos celulares y planes de telefonía móvil.</t>
        </r>
      </text>
    </comment>
    <comment ref="A20" authorId="0" shapeId="0" xr:uid="{00000000-0006-0000-0B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0B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0B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0B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0B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0B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0B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0B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0C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0C00-000002000000}">
      <text>
        <r>
          <rPr>
            <sz val="9"/>
            <rFont val="Tahoma"/>
            <family val="2"/>
          </rPr>
          <t>La autorización de horas extras sólo se hará efectiva cuando sea estrictamente necesario.</t>
        </r>
      </text>
    </comment>
    <comment ref="A11" authorId="0" shapeId="0" xr:uid="{00000000-0006-0000-0C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0C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0C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0C00-000006000000}">
      <text>
        <r>
          <rPr>
            <sz val="9"/>
            <rFont val="Tahoma"/>
            <family val="2"/>
          </rPr>
          <t>Se deberá considerar e integrar la oferta transversal de otros entes públicos del orden distrital o nacional, en especial la del DASCD.</t>
        </r>
      </text>
    </comment>
    <comment ref="A15" authorId="0" shapeId="0" xr:uid="{00000000-0006-0000-0C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0C00-000008000000}">
      <text>
        <r>
          <rPr>
            <sz val="9"/>
            <rFont val="Tahoma"/>
            <family val="2"/>
          </rPr>
          <t>Se prohíben recepciones, fiestas, agasajos, conmemoraciones o condecoraciones.</t>
        </r>
      </text>
    </comment>
    <comment ref="A17" authorId="0" shapeId="0" xr:uid="{00000000-0006-0000-0C00-000009000000}">
      <text>
        <r>
          <rPr>
            <sz val="9"/>
            <rFont val="Tahoma"/>
            <family val="2"/>
          </rPr>
          <t>La capacitación formal de los empleados e hijos, deberán ejecutarse a través de los Fondos FRADEC y FEDHE.</t>
        </r>
      </text>
    </comment>
    <comment ref="A19" authorId="0" shapeId="0" xr:uid="{00000000-0006-0000-0C00-00000A000000}">
      <text>
        <r>
          <rPr>
            <sz val="9"/>
            <rFont val="Tahoma"/>
            <family val="2"/>
          </rPr>
          <t>Se abstendrán de renovar o adquirir teléfonos celulares y planes de telefonía móvil.</t>
        </r>
      </text>
    </comment>
    <comment ref="A20" authorId="0" shapeId="0" xr:uid="{00000000-0006-0000-0C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0C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0C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0C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0C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0C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0C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0C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0D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0D00-000002000000}">
      <text>
        <r>
          <rPr>
            <sz val="9"/>
            <rFont val="Tahoma"/>
            <family val="2"/>
          </rPr>
          <t>La autorización de horas extras sólo se hará efectiva cuando sea estrictamente necesario.</t>
        </r>
      </text>
    </comment>
    <comment ref="A11" authorId="0" shapeId="0" xr:uid="{00000000-0006-0000-0D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0D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0D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0D00-000006000000}">
      <text>
        <r>
          <rPr>
            <sz val="9"/>
            <rFont val="Tahoma"/>
            <family val="2"/>
          </rPr>
          <t>Se deberá considerar e integrar la oferta transversal de otros entes públicos del orden distrital o nacional, en especial la del DASCD.</t>
        </r>
      </text>
    </comment>
    <comment ref="A15" authorId="0" shapeId="0" xr:uid="{00000000-0006-0000-0D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0D00-000008000000}">
      <text>
        <r>
          <rPr>
            <sz val="9"/>
            <rFont val="Tahoma"/>
            <family val="2"/>
          </rPr>
          <t>Se prohíben recepciones, fiestas, agasajos, conmemoraciones o condecoraciones.</t>
        </r>
      </text>
    </comment>
    <comment ref="A17" authorId="0" shapeId="0" xr:uid="{00000000-0006-0000-0D00-000009000000}">
      <text>
        <r>
          <rPr>
            <sz val="9"/>
            <rFont val="Tahoma"/>
            <family val="2"/>
          </rPr>
          <t>La capacitación formal de los empleados e hijos, deberán ejecutarse a través de los Fondos FRADEC y FEDHE.</t>
        </r>
      </text>
    </comment>
    <comment ref="A19" authorId="0" shapeId="0" xr:uid="{00000000-0006-0000-0D00-00000A000000}">
      <text>
        <r>
          <rPr>
            <sz val="9"/>
            <rFont val="Tahoma"/>
            <family val="2"/>
          </rPr>
          <t>Se abstendrán de renovar o adquirir teléfonos celulares y planes de telefonía móvil.</t>
        </r>
      </text>
    </comment>
    <comment ref="A20" authorId="0" shapeId="0" xr:uid="{00000000-0006-0000-0D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0D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0D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0D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0D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0D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0D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0D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0E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0E00-000002000000}">
      <text>
        <r>
          <rPr>
            <sz val="9"/>
            <rFont val="Tahoma"/>
            <family val="2"/>
          </rPr>
          <t>La autorización de horas extras sólo se hará efectiva cuando sea estrictamente necesario.</t>
        </r>
      </text>
    </comment>
    <comment ref="A11" authorId="0" shapeId="0" xr:uid="{00000000-0006-0000-0E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0E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0E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0E00-000006000000}">
      <text>
        <r>
          <rPr>
            <sz val="9"/>
            <rFont val="Tahoma"/>
            <family val="2"/>
          </rPr>
          <t>Se deberá considerar e integrar la oferta transversal de otros entes públicos del orden distrital o nacional, en especial la del DASCD.</t>
        </r>
      </text>
    </comment>
    <comment ref="A15" authorId="0" shapeId="0" xr:uid="{00000000-0006-0000-0E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0E00-000008000000}">
      <text>
        <r>
          <rPr>
            <sz val="9"/>
            <rFont val="Tahoma"/>
            <family val="2"/>
          </rPr>
          <t>Se prohíben recepciones, fiestas, agasajos, conmemoraciones o condecoraciones.</t>
        </r>
      </text>
    </comment>
    <comment ref="A17" authorId="0" shapeId="0" xr:uid="{00000000-0006-0000-0E00-000009000000}">
      <text>
        <r>
          <rPr>
            <sz val="9"/>
            <rFont val="Tahoma"/>
            <family val="2"/>
          </rPr>
          <t>La capacitación formal de los empleados e hijos, deberán ejecutarse a través de los Fondos FRADEC y FEDHE.</t>
        </r>
      </text>
    </comment>
    <comment ref="A19" authorId="0" shapeId="0" xr:uid="{00000000-0006-0000-0E00-00000A000000}">
      <text>
        <r>
          <rPr>
            <sz val="9"/>
            <rFont val="Tahoma"/>
            <family val="2"/>
          </rPr>
          <t>Se abstendrán de renovar o adquirir teléfonos celulares y planes de telefonía móvil.</t>
        </r>
      </text>
    </comment>
    <comment ref="A20" authorId="0" shapeId="0" xr:uid="{00000000-0006-0000-0E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0E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0E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0E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0E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0E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0E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0E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0F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0F00-000002000000}">
      <text>
        <r>
          <rPr>
            <sz val="9"/>
            <rFont val="Tahoma"/>
            <family val="2"/>
          </rPr>
          <t>La autorización de horas extras sólo se hará efectiva cuando sea estrictamente necesario.</t>
        </r>
      </text>
    </comment>
    <comment ref="A11" authorId="0" shapeId="0" xr:uid="{00000000-0006-0000-0F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0F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0F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0F00-000006000000}">
      <text>
        <r>
          <rPr>
            <sz val="9"/>
            <rFont val="Tahoma"/>
            <family val="2"/>
          </rPr>
          <t>Se deberá considerar e integrar la oferta transversal de otros entes públicos del orden distrital o nacional, en especial la del DASCD.</t>
        </r>
      </text>
    </comment>
    <comment ref="A15" authorId="0" shapeId="0" xr:uid="{00000000-0006-0000-0F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0F00-000008000000}">
      <text>
        <r>
          <rPr>
            <sz val="9"/>
            <rFont val="Tahoma"/>
            <family val="2"/>
          </rPr>
          <t>Se prohíben recepciones, fiestas, agasajos, conmemoraciones o condecoraciones.</t>
        </r>
      </text>
    </comment>
    <comment ref="A17" authorId="0" shapeId="0" xr:uid="{00000000-0006-0000-0F00-000009000000}">
      <text>
        <r>
          <rPr>
            <sz val="9"/>
            <rFont val="Tahoma"/>
            <family val="2"/>
          </rPr>
          <t>La capacitación formal de los empleados e hijos, deberán ejecutarse a través de los Fondos FRADEC y FEDHE.</t>
        </r>
      </text>
    </comment>
    <comment ref="A19" authorId="0" shapeId="0" xr:uid="{00000000-0006-0000-0F00-00000A000000}">
      <text>
        <r>
          <rPr>
            <sz val="9"/>
            <rFont val="Tahoma"/>
            <family val="2"/>
          </rPr>
          <t>Se abstendrán de renovar o adquirir teléfonos celulares y planes de telefonía móvil.</t>
        </r>
      </text>
    </comment>
    <comment ref="A20" authorId="0" shapeId="0" xr:uid="{00000000-0006-0000-0F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0F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0F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0F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0F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0F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0F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0F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10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1000-000002000000}">
      <text>
        <r>
          <rPr>
            <sz val="9"/>
            <rFont val="Tahoma"/>
            <family val="2"/>
          </rPr>
          <t>La autorización de horas extras sólo se hará efectiva cuando sea estrictamente necesario.</t>
        </r>
      </text>
    </comment>
    <comment ref="A11" authorId="0" shapeId="0" xr:uid="{00000000-0006-0000-10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10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10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1000-000006000000}">
      <text>
        <r>
          <rPr>
            <sz val="9"/>
            <rFont val="Tahoma"/>
            <family val="2"/>
          </rPr>
          <t>Se deberá considerar e integrar la oferta transversal de otros entes públicos del orden distrital o nacional, en especial la del DASCD.</t>
        </r>
      </text>
    </comment>
    <comment ref="A15" authorId="0" shapeId="0" xr:uid="{00000000-0006-0000-10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1000-000008000000}">
      <text>
        <r>
          <rPr>
            <sz val="9"/>
            <rFont val="Tahoma"/>
            <family val="2"/>
          </rPr>
          <t>Se prohíben recepciones, fiestas, agasajos, conmemoraciones o condecoraciones.</t>
        </r>
      </text>
    </comment>
    <comment ref="A17" authorId="0" shapeId="0" xr:uid="{00000000-0006-0000-1000-000009000000}">
      <text>
        <r>
          <rPr>
            <sz val="9"/>
            <rFont val="Tahoma"/>
            <family val="2"/>
          </rPr>
          <t>La capacitación formal de los empleados e hijos, deberán ejecutarse a través de los Fondos FRADEC y FEDHE.</t>
        </r>
      </text>
    </comment>
    <comment ref="A19" authorId="0" shapeId="0" xr:uid="{00000000-0006-0000-1000-00000A000000}">
      <text>
        <r>
          <rPr>
            <sz val="9"/>
            <rFont val="Tahoma"/>
            <family val="2"/>
          </rPr>
          <t>Se abstendrán de renovar o adquirir teléfonos celulares y planes de telefonía móvil.</t>
        </r>
      </text>
    </comment>
    <comment ref="A20" authorId="0" shapeId="0" xr:uid="{00000000-0006-0000-10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10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10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10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10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10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10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10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11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1100-000002000000}">
      <text>
        <r>
          <rPr>
            <sz val="9"/>
            <rFont val="Tahoma"/>
            <family val="2"/>
          </rPr>
          <t>La autorización de horas extras sólo se hará efectiva cuando sea estrictamente necesario.</t>
        </r>
      </text>
    </comment>
    <comment ref="A11" authorId="0" shapeId="0" xr:uid="{00000000-0006-0000-11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11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11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1100-000006000000}">
      <text>
        <r>
          <rPr>
            <sz val="9"/>
            <rFont val="Tahoma"/>
            <family val="2"/>
          </rPr>
          <t>Se deberá considerar e integrar la oferta transversal de otros entes públicos del orden distrital o nacional, en especial la del DASCD.</t>
        </r>
      </text>
    </comment>
    <comment ref="A15" authorId="0" shapeId="0" xr:uid="{00000000-0006-0000-11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1100-000008000000}">
      <text>
        <r>
          <rPr>
            <sz val="9"/>
            <rFont val="Tahoma"/>
            <family val="2"/>
          </rPr>
          <t>Se prohíben recepciones, fiestas, agasajos, conmemoraciones o condecoraciones.</t>
        </r>
      </text>
    </comment>
    <comment ref="A17" authorId="0" shapeId="0" xr:uid="{00000000-0006-0000-1100-000009000000}">
      <text>
        <r>
          <rPr>
            <sz val="9"/>
            <rFont val="Tahoma"/>
            <family val="2"/>
          </rPr>
          <t>La capacitación formal de los empleados e hijos, deberán ejecutarse a través de los Fondos FRADEC y FEDHE.</t>
        </r>
      </text>
    </comment>
    <comment ref="A19" authorId="0" shapeId="0" xr:uid="{00000000-0006-0000-1100-00000A000000}">
      <text>
        <r>
          <rPr>
            <sz val="9"/>
            <rFont val="Tahoma"/>
            <family val="2"/>
          </rPr>
          <t>Se abstendrán de renovar o adquirir teléfonos celulares y planes de telefonía móvil.</t>
        </r>
      </text>
    </comment>
    <comment ref="A20" authorId="0" shapeId="0" xr:uid="{00000000-0006-0000-11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11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11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11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11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11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11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11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12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1200-000002000000}">
      <text>
        <r>
          <rPr>
            <sz val="9"/>
            <rFont val="Tahoma"/>
            <family val="2"/>
          </rPr>
          <t>La autorización de horas extras sólo se hará efectiva cuando sea estrictamente necesario.</t>
        </r>
      </text>
    </comment>
    <comment ref="A11" authorId="0" shapeId="0" xr:uid="{00000000-0006-0000-12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12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12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1200-000006000000}">
      <text>
        <r>
          <rPr>
            <sz val="9"/>
            <rFont val="Tahoma"/>
            <family val="2"/>
          </rPr>
          <t>Se deberá considerar e integrar la oferta transversal de otros entes públicos del orden distrital o nacional, en especial la del DASCD.</t>
        </r>
      </text>
    </comment>
    <comment ref="A15" authorId="0" shapeId="0" xr:uid="{00000000-0006-0000-12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1200-000008000000}">
      <text>
        <r>
          <rPr>
            <sz val="9"/>
            <rFont val="Tahoma"/>
            <family val="2"/>
          </rPr>
          <t>Se prohíben recepciones, fiestas, agasajos, conmemoraciones o condecoraciones.</t>
        </r>
      </text>
    </comment>
    <comment ref="A17" authorId="0" shapeId="0" xr:uid="{00000000-0006-0000-1200-000009000000}">
      <text>
        <r>
          <rPr>
            <sz val="9"/>
            <rFont val="Tahoma"/>
            <family val="2"/>
          </rPr>
          <t>La capacitación formal de los empleados e hijos, deberán ejecutarse a través de los Fondos FRADEC y FEDHE.</t>
        </r>
      </text>
    </comment>
    <comment ref="A19" authorId="0" shapeId="0" xr:uid="{00000000-0006-0000-1200-00000A000000}">
      <text>
        <r>
          <rPr>
            <sz val="9"/>
            <rFont val="Tahoma"/>
            <family val="2"/>
          </rPr>
          <t>Se abstendrán de renovar o adquirir teléfonos celulares y planes de telefonía móvil.</t>
        </r>
      </text>
    </comment>
    <comment ref="A20" authorId="0" shapeId="0" xr:uid="{00000000-0006-0000-12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12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12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12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12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12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12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12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01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0100-000002000000}">
      <text>
        <r>
          <rPr>
            <sz val="9"/>
            <rFont val="Tahoma"/>
            <family val="2"/>
          </rPr>
          <t>La autorización de horas extras sólo se hará efectiva cuando sea estrictamente necesario.</t>
        </r>
      </text>
    </comment>
    <comment ref="A11" authorId="0" shapeId="0" xr:uid="{00000000-0006-0000-01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01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01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0100-000006000000}">
      <text>
        <r>
          <rPr>
            <sz val="9"/>
            <rFont val="Tahoma"/>
            <family val="2"/>
          </rPr>
          <t>Se deberá considerar e integrar la oferta transversal de otros entes públicos del orden distrital o nacional, en especial la del DASCD.</t>
        </r>
      </text>
    </comment>
    <comment ref="A15" authorId="0" shapeId="0" xr:uid="{00000000-0006-0000-01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0100-000008000000}">
      <text>
        <r>
          <rPr>
            <sz val="9"/>
            <rFont val="Tahoma"/>
            <family val="2"/>
          </rPr>
          <t>Se prohíben recepciones, fiestas, agasajos, conmemoraciones o condecoraciones.</t>
        </r>
      </text>
    </comment>
    <comment ref="A17" authorId="0" shapeId="0" xr:uid="{00000000-0006-0000-0100-000009000000}">
      <text>
        <r>
          <rPr>
            <sz val="9"/>
            <rFont val="Tahoma"/>
            <family val="2"/>
          </rPr>
          <t>La capacitación formal de los empleados e hijos, deberán ejecutarse a través de los Fondos FRADEC y FEDHE.</t>
        </r>
      </text>
    </comment>
    <comment ref="A19" authorId="0" shapeId="0" xr:uid="{00000000-0006-0000-0100-00000A000000}">
      <text>
        <r>
          <rPr>
            <sz val="9"/>
            <rFont val="Tahoma"/>
            <family val="2"/>
          </rPr>
          <t>Se abstendrán de renovar o adquirir teléfonos celulares y planes de telefonía móvil.</t>
        </r>
      </text>
    </comment>
    <comment ref="A20" authorId="0" shapeId="0" xr:uid="{00000000-0006-0000-01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01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01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01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01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01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01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01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13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1300-000002000000}">
      <text>
        <r>
          <rPr>
            <sz val="9"/>
            <rFont val="Tahoma"/>
            <family val="2"/>
          </rPr>
          <t>La autorización de horas extras sólo se hará efectiva cuando sea estrictamente necesario.</t>
        </r>
      </text>
    </comment>
    <comment ref="A11" authorId="0" shapeId="0" xr:uid="{00000000-0006-0000-13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13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13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1300-000006000000}">
      <text>
        <r>
          <rPr>
            <sz val="9"/>
            <rFont val="Tahoma"/>
            <family val="2"/>
          </rPr>
          <t>Se deberá considerar e integrar la oferta transversal de otros entes públicos del orden distrital o nacional, en especial la del DASCD.</t>
        </r>
      </text>
    </comment>
    <comment ref="A15" authorId="0" shapeId="0" xr:uid="{00000000-0006-0000-13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1300-000008000000}">
      <text>
        <r>
          <rPr>
            <sz val="9"/>
            <rFont val="Tahoma"/>
            <family val="2"/>
          </rPr>
          <t>Se prohíben recepciones, fiestas, agasajos, conmemoraciones o condecoraciones.</t>
        </r>
      </text>
    </comment>
    <comment ref="A17" authorId="0" shapeId="0" xr:uid="{00000000-0006-0000-1300-000009000000}">
      <text>
        <r>
          <rPr>
            <sz val="9"/>
            <rFont val="Tahoma"/>
            <family val="2"/>
          </rPr>
          <t>La capacitación formal de los empleados e hijos, deberán ejecutarse a través de los Fondos FRADEC y FEDHE.</t>
        </r>
      </text>
    </comment>
    <comment ref="A19" authorId="0" shapeId="0" xr:uid="{00000000-0006-0000-1300-00000A000000}">
      <text>
        <r>
          <rPr>
            <sz val="9"/>
            <rFont val="Tahoma"/>
            <family val="2"/>
          </rPr>
          <t>Se abstendrán de renovar o adquirir teléfonos celulares y planes de telefonía móvil.</t>
        </r>
      </text>
    </comment>
    <comment ref="A20" authorId="0" shapeId="0" xr:uid="{00000000-0006-0000-13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13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13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13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13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13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13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13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14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1400-000002000000}">
      <text>
        <r>
          <rPr>
            <sz val="9"/>
            <rFont val="Tahoma"/>
            <family val="2"/>
          </rPr>
          <t>La autorización de horas extras sólo se hará efectiva cuando sea estrictamente necesario.</t>
        </r>
      </text>
    </comment>
    <comment ref="A11" authorId="0" shapeId="0" xr:uid="{00000000-0006-0000-14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14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14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1400-000006000000}">
      <text>
        <r>
          <rPr>
            <sz val="9"/>
            <rFont val="Tahoma"/>
            <family val="2"/>
          </rPr>
          <t>Se deberá considerar e integrar la oferta transversal de otros entes públicos del orden distrital o nacional, en especial la del DASCD.</t>
        </r>
      </text>
    </comment>
    <comment ref="A15" authorId="0" shapeId="0" xr:uid="{00000000-0006-0000-14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1400-000008000000}">
      <text>
        <r>
          <rPr>
            <sz val="9"/>
            <rFont val="Tahoma"/>
            <family val="2"/>
          </rPr>
          <t>Se prohíben recepciones, fiestas, agasajos, conmemoraciones o condecoraciones.</t>
        </r>
      </text>
    </comment>
    <comment ref="A17" authorId="0" shapeId="0" xr:uid="{00000000-0006-0000-1400-000009000000}">
      <text>
        <r>
          <rPr>
            <sz val="9"/>
            <rFont val="Tahoma"/>
            <family val="2"/>
          </rPr>
          <t>La capacitación formal de los empleados e hijos, deberán ejecutarse a través de los Fondos FRADEC y FEDHE.</t>
        </r>
      </text>
    </comment>
    <comment ref="A19" authorId="0" shapeId="0" xr:uid="{00000000-0006-0000-1400-00000A000000}">
      <text>
        <r>
          <rPr>
            <sz val="9"/>
            <rFont val="Tahoma"/>
            <family val="2"/>
          </rPr>
          <t>Se abstendrán de renovar o adquirir teléfonos celulares y planes de telefonía móvil.</t>
        </r>
      </text>
    </comment>
    <comment ref="A20" authorId="0" shapeId="0" xr:uid="{00000000-0006-0000-14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14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14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14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14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14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14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14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15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1500-000002000000}">
      <text>
        <r>
          <rPr>
            <sz val="9"/>
            <rFont val="Tahoma"/>
            <family val="2"/>
          </rPr>
          <t>La autorización de horas extras sólo se hará efectiva cuando sea estrictamente necesario.</t>
        </r>
      </text>
    </comment>
    <comment ref="A11" authorId="0" shapeId="0" xr:uid="{00000000-0006-0000-15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15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15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1500-000006000000}">
      <text>
        <r>
          <rPr>
            <sz val="9"/>
            <rFont val="Tahoma"/>
            <family val="2"/>
          </rPr>
          <t>Se deberá considerar e integrar la oferta transversal de otros entes públicos del orden distrital o nacional, en especial la del DASCD.</t>
        </r>
      </text>
    </comment>
    <comment ref="A15" authorId="0" shapeId="0" xr:uid="{00000000-0006-0000-15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1500-000008000000}">
      <text>
        <r>
          <rPr>
            <sz val="9"/>
            <rFont val="Tahoma"/>
            <family val="2"/>
          </rPr>
          <t>Se prohíben recepciones, fiestas, agasajos, conmemoraciones o condecoraciones.</t>
        </r>
      </text>
    </comment>
    <comment ref="A17" authorId="0" shapeId="0" xr:uid="{00000000-0006-0000-1500-000009000000}">
      <text>
        <r>
          <rPr>
            <sz val="9"/>
            <rFont val="Tahoma"/>
            <family val="2"/>
          </rPr>
          <t>La capacitación formal de los empleados e hijos, deberán ejecutarse a través de los Fondos FRADEC y FEDHE.</t>
        </r>
      </text>
    </comment>
    <comment ref="A19" authorId="0" shapeId="0" xr:uid="{00000000-0006-0000-1500-00000A000000}">
      <text>
        <r>
          <rPr>
            <sz val="9"/>
            <rFont val="Tahoma"/>
            <family val="2"/>
          </rPr>
          <t>Se abstendrán de renovar o adquirir teléfonos celulares y planes de telefonía móvil.</t>
        </r>
      </text>
    </comment>
    <comment ref="A20" authorId="0" shapeId="0" xr:uid="{00000000-0006-0000-15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15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15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15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15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15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15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15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16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1600-000002000000}">
      <text>
        <r>
          <rPr>
            <sz val="9"/>
            <rFont val="Tahoma"/>
            <family val="2"/>
          </rPr>
          <t>La autorización de horas extras sólo se hará efectiva cuando sea estrictamente necesario.</t>
        </r>
      </text>
    </comment>
    <comment ref="A11" authorId="0" shapeId="0" xr:uid="{00000000-0006-0000-16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16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16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1600-000006000000}">
      <text>
        <r>
          <rPr>
            <sz val="9"/>
            <rFont val="Tahoma"/>
            <family val="2"/>
          </rPr>
          <t>Se deberá considerar e integrar la oferta transversal de otros entes públicos del orden distrital o nacional, en especial la del DASCD.</t>
        </r>
      </text>
    </comment>
    <comment ref="A15" authorId="0" shapeId="0" xr:uid="{00000000-0006-0000-16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1600-000008000000}">
      <text>
        <r>
          <rPr>
            <sz val="9"/>
            <rFont val="Tahoma"/>
            <family val="2"/>
          </rPr>
          <t>Se prohíben recepciones, fiestas, agasajos, conmemoraciones o condecoraciones.</t>
        </r>
      </text>
    </comment>
    <comment ref="A17" authorId="0" shapeId="0" xr:uid="{00000000-0006-0000-1600-000009000000}">
      <text>
        <r>
          <rPr>
            <sz val="9"/>
            <rFont val="Tahoma"/>
            <family val="2"/>
          </rPr>
          <t>La capacitación formal de los empleados e hijos, deberán ejecutarse a través de los Fondos FRADEC y FEDHE.</t>
        </r>
      </text>
    </comment>
    <comment ref="A19" authorId="0" shapeId="0" xr:uid="{00000000-0006-0000-1600-00000A000000}">
      <text>
        <r>
          <rPr>
            <sz val="9"/>
            <rFont val="Tahoma"/>
            <family val="2"/>
          </rPr>
          <t>Se abstendrán de renovar o adquirir teléfonos celulares y planes de telefonía móvil.</t>
        </r>
      </text>
    </comment>
    <comment ref="A20" authorId="0" shapeId="0" xr:uid="{00000000-0006-0000-16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16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16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16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16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16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16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16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17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1700-000002000000}">
      <text>
        <r>
          <rPr>
            <sz val="9"/>
            <rFont val="Tahoma"/>
            <family val="2"/>
          </rPr>
          <t>La autorización de horas extras sólo se hará efectiva cuando sea estrictamente necesario.</t>
        </r>
      </text>
    </comment>
    <comment ref="A11" authorId="0" shapeId="0" xr:uid="{00000000-0006-0000-17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17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17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1700-000006000000}">
      <text>
        <r>
          <rPr>
            <sz val="9"/>
            <rFont val="Tahoma"/>
            <family val="2"/>
          </rPr>
          <t>Se deberá considerar e integrar la oferta transversal de otros entes públicos del orden distrital o nacional, en especial la del DASCD.</t>
        </r>
      </text>
    </comment>
    <comment ref="A15" authorId="0" shapeId="0" xr:uid="{00000000-0006-0000-17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1700-000008000000}">
      <text>
        <r>
          <rPr>
            <sz val="9"/>
            <rFont val="Tahoma"/>
            <family val="2"/>
          </rPr>
          <t>Se prohíben recepciones, fiestas, agasajos, conmemoraciones o condecoraciones.</t>
        </r>
      </text>
    </comment>
    <comment ref="A17" authorId="0" shapeId="0" xr:uid="{00000000-0006-0000-1700-000009000000}">
      <text>
        <r>
          <rPr>
            <sz val="9"/>
            <rFont val="Tahoma"/>
            <family val="2"/>
          </rPr>
          <t>La capacitación formal de los empleados e hijos, deberán ejecutarse a través de los Fondos FRADEC y FEDHE.</t>
        </r>
      </text>
    </comment>
    <comment ref="A19" authorId="0" shapeId="0" xr:uid="{00000000-0006-0000-1700-00000A000000}">
      <text>
        <r>
          <rPr>
            <sz val="9"/>
            <rFont val="Tahoma"/>
            <family val="2"/>
          </rPr>
          <t>Se abstendrán de renovar o adquirir teléfonos celulares y planes de telefonía móvil.</t>
        </r>
      </text>
    </comment>
    <comment ref="A20" authorId="0" shapeId="0" xr:uid="{00000000-0006-0000-17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17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17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17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17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17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17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17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18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1800-000002000000}">
      <text>
        <r>
          <rPr>
            <sz val="9"/>
            <rFont val="Tahoma"/>
            <family val="2"/>
          </rPr>
          <t>La autorización de horas extras sólo se hará efectiva cuando sea estrictamente necesario.</t>
        </r>
      </text>
    </comment>
    <comment ref="A11" authorId="0" shapeId="0" xr:uid="{00000000-0006-0000-18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18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18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1800-000006000000}">
      <text>
        <r>
          <rPr>
            <sz val="9"/>
            <rFont val="Tahoma"/>
            <family val="2"/>
          </rPr>
          <t>Se deberá considerar e integrar la oferta transversal de otros entes públicos del orden distrital o nacional, en especial la del DASCD.</t>
        </r>
      </text>
    </comment>
    <comment ref="A15" authorId="0" shapeId="0" xr:uid="{00000000-0006-0000-18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1800-000008000000}">
      <text>
        <r>
          <rPr>
            <sz val="9"/>
            <rFont val="Tahoma"/>
            <family val="2"/>
          </rPr>
          <t>Se prohíben recepciones, fiestas, agasajos, conmemoraciones o condecoraciones.</t>
        </r>
      </text>
    </comment>
    <comment ref="A17" authorId="0" shapeId="0" xr:uid="{00000000-0006-0000-1800-000009000000}">
      <text>
        <r>
          <rPr>
            <sz val="9"/>
            <rFont val="Tahoma"/>
            <family val="2"/>
          </rPr>
          <t>La capacitación formal de los empleados e hijos, deberán ejecutarse a través de los Fondos FRADEC y FEDHE.</t>
        </r>
      </text>
    </comment>
    <comment ref="A19" authorId="0" shapeId="0" xr:uid="{00000000-0006-0000-1800-00000A000000}">
      <text>
        <r>
          <rPr>
            <sz val="9"/>
            <rFont val="Tahoma"/>
            <family val="2"/>
          </rPr>
          <t>Se abstendrán de renovar o adquirir teléfonos celulares y planes de telefonía móvil.</t>
        </r>
      </text>
    </comment>
    <comment ref="A20" authorId="0" shapeId="0" xr:uid="{00000000-0006-0000-18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18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18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18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18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18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18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18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19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1900-000002000000}">
      <text>
        <r>
          <rPr>
            <sz val="9"/>
            <rFont val="Tahoma"/>
            <family val="2"/>
          </rPr>
          <t>La autorización de horas extras sólo se hará efectiva cuando sea estrictamente necesario.</t>
        </r>
      </text>
    </comment>
    <comment ref="A11" authorId="0" shapeId="0" xr:uid="{00000000-0006-0000-19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19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19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1900-000006000000}">
      <text>
        <r>
          <rPr>
            <sz val="9"/>
            <rFont val="Tahoma"/>
            <family val="2"/>
          </rPr>
          <t>Se deberá considerar e integrar la oferta transversal de otros entes públicos del orden distrital o nacional, en especial la del DASCD.</t>
        </r>
      </text>
    </comment>
    <comment ref="A15" authorId="0" shapeId="0" xr:uid="{00000000-0006-0000-19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1900-000008000000}">
      <text>
        <r>
          <rPr>
            <sz val="9"/>
            <rFont val="Tahoma"/>
            <family val="2"/>
          </rPr>
          <t>Se prohíben recepciones, fiestas, agasajos, conmemoraciones o condecoraciones.</t>
        </r>
      </text>
    </comment>
    <comment ref="A17" authorId="0" shapeId="0" xr:uid="{00000000-0006-0000-1900-000009000000}">
      <text>
        <r>
          <rPr>
            <sz val="9"/>
            <rFont val="Tahoma"/>
            <family val="2"/>
          </rPr>
          <t>La capacitación formal de los empleados e hijos, deberán ejecutarse a través de los Fondos FRADEC y FEDHE.</t>
        </r>
      </text>
    </comment>
    <comment ref="A19" authorId="0" shapeId="0" xr:uid="{00000000-0006-0000-1900-00000A000000}">
      <text>
        <r>
          <rPr>
            <sz val="9"/>
            <rFont val="Tahoma"/>
            <family val="2"/>
          </rPr>
          <t>Se abstendrán de renovar o adquirir teléfonos celulares y planes de telefonía móvil.</t>
        </r>
      </text>
    </comment>
    <comment ref="A20" authorId="0" shapeId="0" xr:uid="{00000000-0006-0000-19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19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19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19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19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19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19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19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1A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1A00-000002000000}">
      <text>
        <r>
          <rPr>
            <sz val="9"/>
            <rFont val="Tahoma"/>
            <family val="2"/>
          </rPr>
          <t>La autorización de horas extras sólo se hará efectiva cuando sea estrictamente necesario.</t>
        </r>
      </text>
    </comment>
    <comment ref="A11" authorId="0" shapeId="0" xr:uid="{00000000-0006-0000-1A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1A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1A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1A00-000006000000}">
      <text>
        <r>
          <rPr>
            <sz val="9"/>
            <rFont val="Tahoma"/>
            <family val="2"/>
          </rPr>
          <t>Se deberá considerar e integrar la oferta transversal de otros entes públicos del orden distrital o nacional, en especial la del DASCD.</t>
        </r>
      </text>
    </comment>
    <comment ref="A15" authorId="0" shapeId="0" xr:uid="{00000000-0006-0000-1A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1A00-000008000000}">
      <text>
        <r>
          <rPr>
            <sz val="9"/>
            <rFont val="Tahoma"/>
            <family val="2"/>
          </rPr>
          <t>Se prohíben recepciones, fiestas, agasajos, conmemoraciones o condecoraciones.</t>
        </r>
      </text>
    </comment>
    <comment ref="A17" authorId="0" shapeId="0" xr:uid="{00000000-0006-0000-1A00-000009000000}">
      <text>
        <r>
          <rPr>
            <sz val="9"/>
            <rFont val="Tahoma"/>
            <family val="2"/>
          </rPr>
          <t>La capacitación formal de los empleados e hijos, deberán ejecutarse a través de los Fondos FRADEC y FEDHE.</t>
        </r>
      </text>
    </comment>
    <comment ref="A19" authorId="0" shapeId="0" xr:uid="{00000000-0006-0000-1A00-00000A000000}">
      <text>
        <r>
          <rPr>
            <sz val="9"/>
            <rFont val="Tahoma"/>
            <family val="2"/>
          </rPr>
          <t>Se abstendrán de renovar o adquirir teléfonos celulares y planes de telefonía móvil.</t>
        </r>
      </text>
    </comment>
    <comment ref="A20" authorId="0" shapeId="0" xr:uid="{00000000-0006-0000-1A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1A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1A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1A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1A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1A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1A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1A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1B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1B00-000002000000}">
      <text>
        <r>
          <rPr>
            <sz val="9"/>
            <rFont val="Tahoma"/>
            <family val="2"/>
          </rPr>
          <t>La autorización de horas extras sólo se hará efectiva cuando sea estrictamente necesario.</t>
        </r>
      </text>
    </comment>
    <comment ref="A11" authorId="0" shapeId="0" xr:uid="{00000000-0006-0000-1B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1B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1B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1B00-000006000000}">
      <text>
        <r>
          <rPr>
            <sz val="9"/>
            <rFont val="Tahoma"/>
            <family val="2"/>
          </rPr>
          <t>Se deberá considerar e integrar la oferta transversal de otros entes públicos del orden distrital o nacional, en especial la del DASCD.</t>
        </r>
      </text>
    </comment>
    <comment ref="A15" authorId="0" shapeId="0" xr:uid="{00000000-0006-0000-1B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1B00-000008000000}">
      <text>
        <r>
          <rPr>
            <sz val="9"/>
            <rFont val="Tahoma"/>
            <family val="2"/>
          </rPr>
          <t>Se prohíben recepciones, fiestas, agasajos, conmemoraciones o condecoraciones.</t>
        </r>
      </text>
    </comment>
    <comment ref="A17" authorId="0" shapeId="0" xr:uid="{00000000-0006-0000-1B00-000009000000}">
      <text>
        <r>
          <rPr>
            <sz val="9"/>
            <rFont val="Tahoma"/>
            <family val="2"/>
          </rPr>
          <t>La capacitación formal de los empleados e hijos, deberán ejecutarse a través de los Fondos FRADEC y FEDHE.</t>
        </r>
      </text>
    </comment>
    <comment ref="A19" authorId="0" shapeId="0" xr:uid="{00000000-0006-0000-1B00-00000A000000}">
      <text>
        <r>
          <rPr>
            <sz val="9"/>
            <rFont val="Tahoma"/>
            <family val="2"/>
          </rPr>
          <t>Se abstendrán de renovar o adquirir teléfonos celulares y planes de telefonía móvil.</t>
        </r>
      </text>
    </comment>
    <comment ref="A20" authorId="0" shapeId="0" xr:uid="{00000000-0006-0000-1B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1B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1B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1B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1B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1B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1B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1B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1C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1C00-000002000000}">
      <text>
        <r>
          <rPr>
            <sz val="9"/>
            <rFont val="Tahoma"/>
            <family val="2"/>
          </rPr>
          <t>La autorización de horas extras sólo se hará efectiva cuando sea estrictamente necesario.</t>
        </r>
      </text>
    </comment>
    <comment ref="A11" authorId="0" shapeId="0" xr:uid="{00000000-0006-0000-1C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1C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1C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1C00-000006000000}">
      <text>
        <r>
          <rPr>
            <sz val="9"/>
            <rFont val="Tahoma"/>
            <family val="2"/>
          </rPr>
          <t>Se deberá considerar e integrar la oferta transversal de otros entes públicos del orden distrital o nacional, en especial la del DASCD.</t>
        </r>
      </text>
    </comment>
    <comment ref="A15" authorId="0" shapeId="0" xr:uid="{00000000-0006-0000-1C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1C00-000008000000}">
      <text>
        <r>
          <rPr>
            <sz val="9"/>
            <rFont val="Tahoma"/>
            <family val="2"/>
          </rPr>
          <t>Se prohíben recepciones, fiestas, agasajos, conmemoraciones o condecoraciones.</t>
        </r>
      </text>
    </comment>
    <comment ref="A17" authorId="0" shapeId="0" xr:uid="{00000000-0006-0000-1C00-000009000000}">
      <text>
        <r>
          <rPr>
            <sz val="9"/>
            <rFont val="Tahoma"/>
            <family val="2"/>
          </rPr>
          <t>La capacitación formal de los empleados e hijos, deberán ejecutarse a través de los Fondos FRADEC y FEDHE.</t>
        </r>
      </text>
    </comment>
    <comment ref="A19" authorId="0" shapeId="0" xr:uid="{00000000-0006-0000-1C00-00000A000000}">
      <text>
        <r>
          <rPr>
            <sz val="9"/>
            <rFont val="Tahoma"/>
            <family val="2"/>
          </rPr>
          <t>Se abstendrán de renovar o adquirir teléfonos celulares y planes de telefonía móvil.</t>
        </r>
      </text>
    </comment>
    <comment ref="A20" authorId="0" shapeId="0" xr:uid="{00000000-0006-0000-1C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1C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1C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1C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1C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1C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1C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1C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02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0200-000002000000}">
      <text>
        <r>
          <rPr>
            <sz val="9"/>
            <rFont val="Tahoma"/>
            <family val="2"/>
          </rPr>
          <t>La autorización de horas extras sólo se hará efectiva cuando sea estrictamente necesario.</t>
        </r>
      </text>
    </comment>
    <comment ref="A11" authorId="0" shapeId="0" xr:uid="{00000000-0006-0000-02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02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02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0200-000006000000}">
      <text>
        <r>
          <rPr>
            <sz val="9"/>
            <rFont val="Tahoma"/>
            <family val="2"/>
          </rPr>
          <t>Se deberá considerar e integrar la oferta transversal de otros entes públicos del orden distrital o nacional, en especial la del DASCD.</t>
        </r>
      </text>
    </comment>
    <comment ref="A15" authorId="0" shapeId="0" xr:uid="{00000000-0006-0000-02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0200-000008000000}">
      <text>
        <r>
          <rPr>
            <sz val="9"/>
            <rFont val="Tahoma"/>
            <family val="2"/>
          </rPr>
          <t>Se prohíben recepciones, fiestas, agasajos, conmemoraciones o condecoraciones.</t>
        </r>
      </text>
    </comment>
    <comment ref="A17" authorId="0" shapeId="0" xr:uid="{00000000-0006-0000-0200-000009000000}">
      <text>
        <r>
          <rPr>
            <sz val="9"/>
            <rFont val="Tahoma"/>
            <family val="2"/>
          </rPr>
          <t>La capacitación formal de los empleados e hijos, deberán ejecutarse a través de los Fondos FRADEC y FEDHE.</t>
        </r>
      </text>
    </comment>
    <comment ref="A19" authorId="0" shapeId="0" xr:uid="{00000000-0006-0000-0200-00000A000000}">
      <text>
        <r>
          <rPr>
            <sz val="9"/>
            <rFont val="Tahoma"/>
            <family val="2"/>
          </rPr>
          <t>Se abstendrán de renovar o adquirir teléfonos celulares y planes de telefonía móvil.</t>
        </r>
      </text>
    </comment>
    <comment ref="A20" authorId="0" shapeId="0" xr:uid="{00000000-0006-0000-02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02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02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02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02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02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02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02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1D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1D00-000002000000}">
      <text>
        <r>
          <rPr>
            <sz val="9"/>
            <rFont val="Tahoma"/>
            <family val="2"/>
          </rPr>
          <t>La autorización de horas extras sólo se hará efectiva cuando sea estrictamente necesario.</t>
        </r>
      </text>
    </comment>
    <comment ref="A11" authorId="0" shapeId="0" xr:uid="{00000000-0006-0000-1D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1D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1D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1D00-000006000000}">
      <text>
        <r>
          <rPr>
            <sz val="9"/>
            <rFont val="Tahoma"/>
            <family val="2"/>
          </rPr>
          <t>Se deberá considerar e integrar la oferta transversal de otros entes públicos del orden distrital o nacional, en especial la del DASCD.</t>
        </r>
      </text>
    </comment>
    <comment ref="A15" authorId="0" shapeId="0" xr:uid="{00000000-0006-0000-1D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1D00-000008000000}">
      <text>
        <r>
          <rPr>
            <sz val="9"/>
            <rFont val="Tahoma"/>
            <family val="2"/>
          </rPr>
          <t>Se prohíben recepciones, fiestas, agasajos, conmemoraciones o condecoraciones.</t>
        </r>
      </text>
    </comment>
    <comment ref="A17" authorId="0" shapeId="0" xr:uid="{00000000-0006-0000-1D00-000009000000}">
      <text>
        <r>
          <rPr>
            <sz val="9"/>
            <rFont val="Tahoma"/>
            <family val="2"/>
          </rPr>
          <t>La capacitación formal de los empleados e hijos, deberán ejecutarse a través de los Fondos FRADEC y FEDHE.</t>
        </r>
      </text>
    </comment>
    <comment ref="A19" authorId="0" shapeId="0" xr:uid="{00000000-0006-0000-1D00-00000A000000}">
      <text>
        <r>
          <rPr>
            <sz val="9"/>
            <rFont val="Tahoma"/>
            <family val="2"/>
          </rPr>
          <t>Se abstendrán de renovar o adquirir teléfonos celulares y planes de telefonía móvil.</t>
        </r>
      </text>
    </comment>
    <comment ref="A20" authorId="0" shapeId="0" xr:uid="{00000000-0006-0000-1D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1D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1D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1D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1D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1D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1D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1D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1E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1E00-000002000000}">
      <text>
        <r>
          <rPr>
            <sz val="9"/>
            <rFont val="Tahoma"/>
            <family val="2"/>
          </rPr>
          <t>La autorización de horas extras sólo se hará efectiva cuando sea estrictamente necesario.</t>
        </r>
      </text>
    </comment>
    <comment ref="A11" authorId="0" shapeId="0" xr:uid="{00000000-0006-0000-1E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1E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1E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1E00-000006000000}">
      <text>
        <r>
          <rPr>
            <sz val="9"/>
            <rFont val="Tahoma"/>
            <family val="2"/>
          </rPr>
          <t>Se deberá considerar e integrar la oferta transversal de otros entes públicos del orden distrital o nacional, en especial la del DASCD.</t>
        </r>
      </text>
    </comment>
    <comment ref="A15" authorId="0" shapeId="0" xr:uid="{00000000-0006-0000-1E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1E00-000008000000}">
      <text>
        <r>
          <rPr>
            <sz val="9"/>
            <rFont val="Tahoma"/>
            <family val="2"/>
          </rPr>
          <t>Se prohíben recepciones, fiestas, agasajos, conmemoraciones o condecoraciones.</t>
        </r>
      </text>
    </comment>
    <comment ref="A17" authorId="0" shapeId="0" xr:uid="{00000000-0006-0000-1E00-000009000000}">
      <text>
        <r>
          <rPr>
            <sz val="9"/>
            <rFont val="Tahoma"/>
            <family val="2"/>
          </rPr>
          <t>La capacitación formal de los empleados e hijos, deberán ejecutarse a través de los Fondos FRADEC y FEDHE.</t>
        </r>
      </text>
    </comment>
    <comment ref="A19" authorId="0" shapeId="0" xr:uid="{00000000-0006-0000-1E00-00000A000000}">
      <text>
        <r>
          <rPr>
            <sz val="9"/>
            <rFont val="Tahoma"/>
            <family val="2"/>
          </rPr>
          <t>Se abstendrán de renovar o adquirir teléfonos celulares y planes de telefonía móvil.</t>
        </r>
      </text>
    </comment>
    <comment ref="A20" authorId="0" shapeId="0" xr:uid="{00000000-0006-0000-1E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1E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1E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1E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1E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1E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1E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1E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1F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1F00-000002000000}">
      <text>
        <r>
          <rPr>
            <sz val="9"/>
            <rFont val="Tahoma"/>
            <family val="2"/>
          </rPr>
          <t>La autorización de horas extras sólo se hará efectiva cuando sea estrictamente necesario.</t>
        </r>
      </text>
    </comment>
    <comment ref="A11" authorId="0" shapeId="0" xr:uid="{00000000-0006-0000-1F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1F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1F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1F00-000006000000}">
      <text>
        <r>
          <rPr>
            <sz val="9"/>
            <rFont val="Tahoma"/>
            <family val="2"/>
          </rPr>
          <t>Se deberá considerar e integrar la oferta transversal de otros entes públicos del orden distrital o nacional, en especial la del DASCD.</t>
        </r>
      </text>
    </comment>
    <comment ref="A15" authorId="0" shapeId="0" xr:uid="{00000000-0006-0000-1F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1F00-000008000000}">
      <text>
        <r>
          <rPr>
            <sz val="9"/>
            <rFont val="Tahoma"/>
            <family val="2"/>
          </rPr>
          <t>Se prohíben recepciones, fiestas, agasajos, conmemoraciones o condecoraciones.</t>
        </r>
      </text>
    </comment>
    <comment ref="A17" authorId="0" shapeId="0" xr:uid="{00000000-0006-0000-1F00-000009000000}">
      <text>
        <r>
          <rPr>
            <sz val="9"/>
            <rFont val="Tahoma"/>
            <family val="2"/>
          </rPr>
          <t>La capacitación formal de los empleados e hijos, deberán ejecutarse a través de los Fondos FRADEC y FEDHE.</t>
        </r>
      </text>
    </comment>
    <comment ref="A19" authorId="0" shapeId="0" xr:uid="{00000000-0006-0000-1F00-00000A000000}">
      <text>
        <r>
          <rPr>
            <sz val="9"/>
            <rFont val="Tahoma"/>
            <family val="2"/>
          </rPr>
          <t>Se abstendrán de renovar o adquirir teléfonos celulares y planes de telefonía móvil.</t>
        </r>
      </text>
    </comment>
    <comment ref="A20" authorId="0" shapeId="0" xr:uid="{00000000-0006-0000-1F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1F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1F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1F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1F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1F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1F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1F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20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2000-000002000000}">
      <text>
        <r>
          <rPr>
            <sz val="9"/>
            <rFont val="Tahoma"/>
            <family val="2"/>
          </rPr>
          <t>La autorización de horas extras sólo se hará efectiva cuando sea estrictamente necesario.</t>
        </r>
      </text>
    </comment>
    <comment ref="A11" authorId="0" shapeId="0" xr:uid="{00000000-0006-0000-20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20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20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2000-000006000000}">
      <text>
        <r>
          <rPr>
            <sz val="9"/>
            <rFont val="Tahoma"/>
            <family val="2"/>
          </rPr>
          <t>Se deberá considerar e integrar la oferta transversal de otros entes públicos del orden distrital o nacional, en especial la del DASCD.</t>
        </r>
      </text>
    </comment>
    <comment ref="A15" authorId="0" shapeId="0" xr:uid="{00000000-0006-0000-20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2000-000008000000}">
      <text>
        <r>
          <rPr>
            <sz val="9"/>
            <rFont val="Tahoma"/>
            <family val="2"/>
          </rPr>
          <t>Se prohíben recepciones, fiestas, agasajos, conmemoraciones o condecoraciones.</t>
        </r>
      </text>
    </comment>
    <comment ref="A17" authorId="0" shapeId="0" xr:uid="{00000000-0006-0000-2000-000009000000}">
      <text>
        <r>
          <rPr>
            <sz val="9"/>
            <rFont val="Tahoma"/>
            <family val="2"/>
          </rPr>
          <t>La capacitación formal de los empleados e hijos, deberán ejecutarse a través de los Fondos FRADEC y FEDHE.</t>
        </r>
      </text>
    </comment>
    <comment ref="A19" authorId="0" shapeId="0" xr:uid="{00000000-0006-0000-2000-00000A000000}">
      <text>
        <r>
          <rPr>
            <sz val="9"/>
            <rFont val="Tahoma"/>
            <family val="2"/>
          </rPr>
          <t>Se abstendrán de renovar o adquirir teléfonos celulares y planes de telefonía móvil.</t>
        </r>
      </text>
    </comment>
    <comment ref="A20" authorId="0" shapeId="0" xr:uid="{00000000-0006-0000-20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20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20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20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20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20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20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20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21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2100-000002000000}">
      <text>
        <r>
          <rPr>
            <sz val="9"/>
            <rFont val="Tahoma"/>
            <family val="2"/>
          </rPr>
          <t>La autorización de horas extras sólo se hará efectiva cuando sea estrictamente necesario.</t>
        </r>
      </text>
    </comment>
    <comment ref="A11" authorId="0" shapeId="0" xr:uid="{00000000-0006-0000-21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21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21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2100-000006000000}">
      <text>
        <r>
          <rPr>
            <sz val="9"/>
            <rFont val="Tahoma"/>
            <family val="2"/>
          </rPr>
          <t>Se deberá considerar e integrar la oferta transversal de otros entes públicos del orden distrital o nacional, en especial la del DASCD.</t>
        </r>
      </text>
    </comment>
    <comment ref="A15" authorId="0" shapeId="0" xr:uid="{00000000-0006-0000-21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2100-000008000000}">
      <text>
        <r>
          <rPr>
            <sz val="9"/>
            <rFont val="Tahoma"/>
            <family val="2"/>
          </rPr>
          <t>Se prohíben recepciones, fiestas, agasajos, conmemoraciones o condecoraciones.</t>
        </r>
      </text>
    </comment>
    <comment ref="A17" authorId="0" shapeId="0" xr:uid="{00000000-0006-0000-2100-000009000000}">
      <text>
        <r>
          <rPr>
            <sz val="9"/>
            <rFont val="Tahoma"/>
            <family val="2"/>
          </rPr>
          <t>La capacitación formal de los empleados e hijos, deberán ejecutarse a través de los Fondos FRADEC y FEDHE.</t>
        </r>
      </text>
    </comment>
    <comment ref="A19" authorId="0" shapeId="0" xr:uid="{00000000-0006-0000-2100-00000A000000}">
      <text>
        <r>
          <rPr>
            <sz val="9"/>
            <rFont val="Tahoma"/>
            <family val="2"/>
          </rPr>
          <t>Se abstendrán de renovar o adquirir teléfonos celulares y planes de telefonía móvil.</t>
        </r>
      </text>
    </comment>
    <comment ref="A20" authorId="0" shapeId="0" xr:uid="{00000000-0006-0000-21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21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21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21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21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21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21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21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22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2200-000002000000}">
      <text>
        <r>
          <rPr>
            <sz val="9"/>
            <rFont val="Tahoma"/>
            <family val="2"/>
          </rPr>
          <t>La autorización de horas extras sólo se hará efectiva cuando sea estrictamente necesario.</t>
        </r>
      </text>
    </comment>
    <comment ref="A11" authorId="0" shapeId="0" xr:uid="{00000000-0006-0000-22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22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22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2200-000006000000}">
      <text>
        <r>
          <rPr>
            <sz val="9"/>
            <rFont val="Tahoma"/>
            <family val="2"/>
          </rPr>
          <t>Se deberá considerar e integrar la oferta transversal de otros entes públicos del orden distrital o nacional, en especial la del DASCD.</t>
        </r>
      </text>
    </comment>
    <comment ref="A15" authorId="0" shapeId="0" xr:uid="{00000000-0006-0000-22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2200-000008000000}">
      <text>
        <r>
          <rPr>
            <sz val="9"/>
            <rFont val="Tahoma"/>
            <family val="2"/>
          </rPr>
          <t>Se prohíben recepciones, fiestas, agasajos, conmemoraciones o condecoraciones.</t>
        </r>
      </text>
    </comment>
    <comment ref="A17" authorId="0" shapeId="0" xr:uid="{00000000-0006-0000-2200-000009000000}">
      <text>
        <r>
          <rPr>
            <sz val="9"/>
            <rFont val="Tahoma"/>
            <family val="2"/>
          </rPr>
          <t>La capacitación formal de los empleados e hijos, deberán ejecutarse a través de los Fondos FRADEC y FEDHE.</t>
        </r>
      </text>
    </comment>
    <comment ref="A19" authorId="0" shapeId="0" xr:uid="{00000000-0006-0000-2200-00000A000000}">
      <text>
        <r>
          <rPr>
            <sz val="9"/>
            <rFont val="Tahoma"/>
            <family val="2"/>
          </rPr>
          <t>Se abstendrán de renovar o adquirir teléfonos celulares y planes de telefonía móvil.</t>
        </r>
      </text>
    </comment>
    <comment ref="A20" authorId="0" shapeId="0" xr:uid="{00000000-0006-0000-22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22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22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22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22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22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22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22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23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2300-000002000000}">
      <text>
        <r>
          <rPr>
            <sz val="9"/>
            <rFont val="Tahoma"/>
            <family val="2"/>
          </rPr>
          <t>La autorización de horas extras sólo se hará efectiva cuando sea estrictamente necesario.</t>
        </r>
      </text>
    </comment>
    <comment ref="A11" authorId="0" shapeId="0" xr:uid="{00000000-0006-0000-23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23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23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2300-000006000000}">
      <text>
        <r>
          <rPr>
            <sz val="9"/>
            <rFont val="Tahoma"/>
            <family val="2"/>
          </rPr>
          <t>Se deberá considerar e integrar la oferta transversal de otros entes públicos del orden distrital o nacional, en especial la del DASCD.</t>
        </r>
      </text>
    </comment>
    <comment ref="A15" authorId="0" shapeId="0" xr:uid="{00000000-0006-0000-23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2300-000008000000}">
      <text>
        <r>
          <rPr>
            <sz val="9"/>
            <rFont val="Tahoma"/>
            <family val="2"/>
          </rPr>
          <t>Se prohíben recepciones, fiestas, agasajos, conmemoraciones o condecoraciones.</t>
        </r>
      </text>
    </comment>
    <comment ref="A17" authorId="0" shapeId="0" xr:uid="{00000000-0006-0000-2300-000009000000}">
      <text>
        <r>
          <rPr>
            <sz val="9"/>
            <rFont val="Tahoma"/>
            <family val="2"/>
          </rPr>
          <t>La capacitación formal de los empleados e hijos, deberán ejecutarse a través de los Fondos FRADEC y FEDHE.</t>
        </r>
      </text>
    </comment>
    <comment ref="A19" authorId="0" shapeId="0" xr:uid="{00000000-0006-0000-2300-00000A000000}">
      <text>
        <r>
          <rPr>
            <sz val="9"/>
            <rFont val="Tahoma"/>
            <family val="2"/>
          </rPr>
          <t>Se abstendrán de renovar o adquirir teléfonos celulares y planes de telefonía móvil.</t>
        </r>
      </text>
    </comment>
    <comment ref="A20" authorId="0" shapeId="0" xr:uid="{00000000-0006-0000-23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23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23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23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23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23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23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23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24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2400-000002000000}">
      <text>
        <r>
          <rPr>
            <sz val="9"/>
            <rFont val="Tahoma"/>
            <family val="2"/>
          </rPr>
          <t>La autorización de horas extras sólo se hará efectiva cuando sea estrictamente necesario.</t>
        </r>
      </text>
    </comment>
    <comment ref="A11" authorId="0" shapeId="0" xr:uid="{00000000-0006-0000-24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24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24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2400-000006000000}">
      <text>
        <r>
          <rPr>
            <sz val="9"/>
            <rFont val="Tahoma"/>
            <family val="2"/>
          </rPr>
          <t>Se deberá considerar e integrar la oferta transversal de otros entes públicos del orden distrital o nacional, en especial la del DASCD.</t>
        </r>
      </text>
    </comment>
    <comment ref="A15" authorId="0" shapeId="0" xr:uid="{00000000-0006-0000-24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2400-000008000000}">
      <text>
        <r>
          <rPr>
            <sz val="9"/>
            <rFont val="Tahoma"/>
            <family val="2"/>
          </rPr>
          <t>Se prohíben recepciones, fiestas, agasajos, conmemoraciones o condecoraciones.</t>
        </r>
      </text>
    </comment>
    <comment ref="A17" authorId="0" shapeId="0" xr:uid="{00000000-0006-0000-2400-000009000000}">
      <text>
        <r>
          <rPr>
            <sz val="9"/>
            <rFont val="Tahoma"/>
            <family val="2"/>
          </rPr>
          <t>La capacitación formal de los empleados e hijos, deberán ejecutarse a través de los Fondos FRADEC y FEDHE.</t>
        </r>
      </text>
    </comment>
    <comment ref="A19" authorId="0" shapeId="0" xr:uid="{00000000-0006-0000-2400-00000A000000}">
      <text>
        <r>
          <rPr>
            <sz val="9"/>
            <rFont val="Tahoma"/>
            <family val="2"/>
          </rPr>
          <t>Se abstendrán de renovar o adquirir teléfonos celulares y planes de telefonía móvil.</t>
        </r>
      </text>
    </comment>
    <comment ref="A20" authorId="0" shapeId="0" xr:uid="{00000000-0006-0000-24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24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24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24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24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24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24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24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25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2500-000002000000}">
      <text>
        <r>
          <rPr>
            <sz val="9"/>
            <rFont val="Tahoma"/>
            <family val="2"/>
          </rPr>
          <t>La autorización de horas extras sólo se hará efectiva cuando sea estrictamente necesario.</t>
        </r>
      </text>
    </comment>
    <comment ref="A11" authorId="0" shapeId="0" xr:uid="{00000000-0006-0000-25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25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25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2500-000006000000}">
      <text>
        <r>
          <rPr>
            <sz val="9"/>
            <rFont val="Tahoma"/>
            <family val="2"/>
          </rPr>
          <t>Se deberá considerar e integrar la oferta transversal de otros entes públicos del orden distrital o nacional, en especial la del DASCD.</t>
        </r>
      </text>
    </comment>
    <comment ref="A15" authorId="0" shapeId="0" xr:uid="{00000000-0006-0000-25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2500-000008000000}">
      <text>
        <r>
          <rPr>
            <sz val="9"/>
            <rFont val="Tahoma"/>
            <family val="2"/>
          </rPr>
          <t>Se prohíben recepciones, fiestas, agasajos, conmemoraciones o condecoraciones.</t>
        </r>
      </text>
    </comment>
    <comment ref="A17" authorId="0" shapeId="0" xr:uid="{00000000-0006-0000-2500-000009000000}">
      <text>
        <r>
          <rPr>
            <sz val="9"/>
            <rFont val="Tahoma"/>
            <family val="2"/>
          </rPr>
          <t>La capacitación formal de los empleados e hijos, deberán ejecutarse a través de los Fondos FRADEC y FEDHE.</t>
        </r>
      </text>
    </comment>
    <comment ref="A19" authorId="0" shapeId="0" xr:uid="{00000000-0006-0000-2500-00000A000000}">
      <text>
        <r>
          <rPr>
            <sz val="9"/>
            <rFont val="Tahoma"/>
            <family val="2"/>
          </rPr>
          <t>Se abstendrán de renovar o adquirir teléfonos celulares y planes de telefonía móvil.</t>
        </r>
      </text>
    </comment>
    <comment ref="A20" authorId="0" shapeId="0" xr:uid="{00000000-0006-0000-25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25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25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25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25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25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25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25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26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2600-000002000000}">
      <text>
        <r>
          <rPr>
            <sz val="9"/>
            <rFont val="Tahoma"/>
            <family val="2"/>
          </rPr>
          <t>La autorización de horas extras sólo se hará efectiva cuando sea estrictamente necesario.</t>
        </r>
      </text>
    </comment>
    <comment ref="A11" authorId="0" shapeId="0" xr:uid="{00000000-0006-0000-26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26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26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2600-000006000000}">
      <text>
        <r>
          <rPr>
            <sz val="9"/>
            <rFont val="Tahoma"/>
            <family val="2"/>
          </rPr>
          <t>Se deberá considerar e integrar la oferta transversal de otros entes públicos del orden distrital o nacional, en especial la del DASCD.</t>
        </r>
      </text>
    </comment>
    <comment ref="A15" authorId="0" shapeId="0" xr:uid="{00000000-0006-0000-26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2600-000008000000}">
      <text>
        <r>
          <rPr>
            <sz val="9"/>
            <rFont val="Tahoma"/>
            <family val="2"/>
          </rPr>
          <t>Se prohíben recepciones, fiestas, agasajos, conmemoraciones o condecoraciones.</t>
        </r>
      </text>
    </comment>
    <comment ref="A17" authorId="0" shapeId="0" xr:uid="{00000000-0006-0000-2600-000009000000}">
      <text>
        <r>
          <rPr>
            <sz val="9"/>
            <rFont val="Tahoma"/>
            <family val="2"/>
          </rPr>
          <t>La capacitación formal de los empleados e hijos, deberán ejecutarse a través de los Fondos FRADEC y FEDHE.</t>
        </r>
      </text>
    </comment>
    <comment ref="A19" authorId="0" shapeId="0" xr:uid="{00000000-0006-0000-2600-00000A000000}">
      <text>
        <r>
          <rPr>
            <sz val="9"/>
            <rFont val="Tahoma"/>
            <family val="2"/>
          </rPr>
          <t>Se abstendrán de renovar o adquirir teléfonos celulares y planes de telefonía móvil.</t>
        </r>
      </text>
    </comment>
    <comment ref="A20" authorId="0" shapeId="0" xr:uid="{00000000-0006-0000-26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26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26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26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26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26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26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26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03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0300-000002000000}">
      <text>
        <r>
          <rPr>
            <sz val="9"/>
            <rFont val="Tahoma"/>
            <family val="2"/>
          </rPr>
          <t>La autorización de horas extras sólo se hará efectiva cuando sea estrictamente necesario.</t>
        </r>
      </text>
    </comment>
    <comment ref="A11" authorId="0" shapeId="0" xr:uid="{00000000-0006-0000-03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03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03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0300-000006000000}">
      <text>
        <r>
          <rPr>
            <sz val="9"/>
            <rFont val="Tahoma"/>
            <family val="2"/>
          </rPr>
          <t>Se deberá considerar e integrar la oferta transversal de otros entes públicos del orden distrital o nacional, en especial la del DASCD.</t>
        </r>
      </text>
    </comment>
    <comment ref="A15" authorId="0" shapeId="0" xr:uid="{00000000-0006-0000-03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0300-000008000000}">
      <text>
        <r>
          <rPr>
            <sz val="9"/>
            <rFont val="Tahoma"/>
            <family val="2"/>
          </rPr>
          <t>Se prohíben recepciones, fiestas, agasajos, conmemoraciones o condecoraciones.</t>
        </r>
      </text>
    </comment>
    <comment ref="A17" authorId="0" shapeId="0" xr:uid="{00000000-0006-0000-0300-000009000000}">
      <text>
        <r>
          <rPr>
            <sz val="9"/>
            <rFont val="Tahoma"/>
            <family val="2"/>
          </rPr>
          <t>La capacitación formal de los empleados e hijos, deberán ejecutarse a través de los Fondos FRADEC y FEDHE.</t>
        </r>
      </text>
    </comment>
    <comment ref="A19" authorId="0" shapeId="0" xr:uid="{00000000-0006-0000-0300-00000A000000}">
      <text>
        <r>
          <rPr>
            <sz val="9"/>
            <rFont val="Tahoma"/>
            <family val="2"/>
          </rPr>
          <t>Se abstendrán de renovar o adquirir teléfonos celulares y planes de telefonía móvil.</t>
        </r>
      </text>
    </comment>
    <comment ref="A20" authorId="0" shapeId="0" xr:uid="{00000000-0006-0000-03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03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03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03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03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03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03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03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27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2700-000002000000}">
      <text>
        <r>
          <rPr>
            <sz val="9"/>
            <rFont val="Tahoma"/>
            <family val="2"/>
          </rPr>
          <t>La autorización de horas extras sólo se hará efectiva cuando sea estrictamente necesario.</t>
        </r>
      </text>
    </comment>
    <comment ref="A11" authorId="0" shapeId="0" xr:uid="{00000000-0006-0000-27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27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27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2700-000006000000}">
      <text>
        <r>
          <rPr>
            <sz val="9"/>
            <rFont val="Tahoma"/>
            <family val="2"/>
          </rPr>
          <t>Se deberá considerar e integrar la oferta transversal de otros entes públicos del orden distrital o nacional, en especial la del DASCD.</t>
        </r>
      </text>
    </comment>
    <comment ref="A15" authorId="0" shapeId="0" xr:uid="{00000000-0006-0000-27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2700-000008000000}">
      <text>
        <r>
          <rPr>
            <sz val="9"/>
            <rFont val="Tahoma"/>
            <family val="2"/>
          </rPr>
          <t>Se prohíben recepciones, fiestas, agasajos, conmemoraciones o condecoraciones.</t>
        </r>
      </text>
    </comment>
    <comment ref="A17" authorId="0" shapeId="0" xr:uid="{00000000-0006-0000-2700-000009000000}">
      <text>
        <r>
          <rPr>
            <sz val="9"/>
            <rFont val="Tahoma"/>
            <family val="2"/>
          </rPr>
          <t>La capacitación formal de los empleados e hijos, deberán ejecutarse a través de los Fondos FRADEC y FEDHE.</t>
        </r>
      </text>
    </comment>
    <comment ref="A19" authorId="0" shapeId="0" xr:uid="{00000000-0006-0000-2700-00000A000000}">
      <text>
        <r>
          <rPr>
            <sz val="9"/>
            <rFont val="Tahoma"/>
            <family val="2"/>
          </rPr>
          <t>Se abstendrán de renovar o adquirir teléfonos celulares y planes de telefonía móvil.</t>
        </r>
      </text>
    </comment>
    <comment ref="A20" authorId="0" shapeId="0" xr:uid="{00000000-0006-0000-27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27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27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27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27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27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27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27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28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2800-000002000000}">
      <text>
        <r>
          <rPr>
            <sz val="9"/>
            <rFont val="Tahoma"/>
            <family val="2"/>
          </rPr>
          <t>La autorización de horas extras sólo se hará efectiva cuando sea estrictamente necesario.</t>
        </r>
      </text>
    </comment>
    <comment ref="A11" authorId="0" shapeId="0" xr:uid="{00000000-0006-0000-28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28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28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2800-000006000000}">
      <text>
        <r>
          <rPr>
            <sz val="9"/>
            <rFont val="Tahoma"/>
            <family val="2"/>
          </rPr>
          <t>Se deberá considerar e integrar la oferta transversal de otros entes públicos del orden distrital o nacional, en especial la del DASCD.</t>
        </r>
      </text>
    </comment>
    <comment ref="A15" authorId="0" shapeId="0" xr:uid="{00000000-0006-0000-28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2800-000008000000}">
      <text>
        <r>
          <rPr>
            <sz val="9"/>
            <rFont val="Tahoma"/>
            <family val="2"/>
          </rPr>
          <t>Se prohíben recepciones, fiestas, agasajos, conmemoraciones o condecoraciones.</t>
        </r>
      </text>
    </comment>
    <comment ref="A17" authorId="0" shapeId="0" xr:uid="{00000000-0006-0000-2800-000009000000}">
      <text>
        <r>
          <rPr>
            <sz val="9"/>
            <rFont val="Tahoma"/>
            <family val="2"/>
          </rPr>
          <t>La capacitación formal de los empleados e hijos, deberán ejecutarse a través de los Fondos FRADEC y FEDHE.</t>
        </r>
      </text>
    </comment>
    <comment ref="A19" authorId="0" shapeId="0" xr:uid="{00000000-0006-0000-2800-00000A000000}">
      <text>
        <r>
          <rPr>
            <sz val="9"/>
            <rFont val="Tahoma"/>
            <family val="2"/>
          </rPr>
          <t>Se abstendrán de renovar o adquirir teléfonos celulares y planes de telefonía móvil.</t>
        </r>
      </text>
    </comment>
    <comment ref="A20" authorId="0" shapeId="0" xr:uid="{00000000-0006-0000-28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28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28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28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28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28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28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28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29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2900-000002000000}">
      <text>
        <r>
          <rPr>
            <sz val="9"/>
            <rFont val="Tahoma"/>
            <family val="2"/>
          </rPr>
          <t>La autorización de horas extras sólo se hará efectiva cuando sea estrictamente necesario.</t>
        </r>
      </text>
    </comment>
    <comment ref="A11" authorId="0" shapeId="0" xr:uid="{00000000-0006-0000-29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29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29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2900-000006000000}">
      <text>
        <r>
          <rPr>
            <sz val="9"/>
            <rFont val="Tahoma"/>
            <family val="2"/>
          </rPr>
          <t>Se deberá considerar e integrar la oferta transversal de otros entes públicos del orden distrital o nacional, en especial la del DASCD.</t>
        </r>
      </text>
    </comment>
    <comment ref="A15" authorId="0" shapeId="0" xr:uid="{00000000-0006-0000-29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2900-000008000000}">
      <text>
        <r>
          <rPr>
            <sz val="9"/>
            <rFont val="Tahoma"/>
            <family val="2"/>
          </rPr>
          <t>Se prohíben recepciones, fiestas, agasajos, conmemoraciones o condecoraciones.</t>
        </r>
      </text>
    </comment>
    <comment ref="A17" authorId="0" shapeId="0" xr:uid="{00000000-0006-0000-2900-000009000000}">
      <text>
        <r>
          <rPr>
            <sz val="9"/>
            <rFont val="Tahoma"/>
            <family val="2"/>
          </rPr>
          <t>La capacitación formal de los empleados e hijos, deberán ejecutarse a través de los Fondos FRADEC y FEDHE.</t>
        </r>
      </text>
    </comment>
    <comment ref="A19" authorId="0" shapeId="0" xr:uid="{00000000-0006-0000-2900-00000A000000}">
      <text>
        <r>
          <rPr>
            <sz val="9"/>
            <rFont val="Tahoma"/>
            <family val="2"/>
          </rPr>
          <t>Se abstendrán de renovar o adquirir teléfonos celulares y planes de telefonía móvil.</t>
        </r>
      </text>
    </comment>
    <comment ref="A20" authorId="0" shapeId="0" xr:uid="{00000000-0006-0000-29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29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29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29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29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29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29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29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2A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2A00-000002000000}">
      <text>
        <r>
          <rPr>
            <sz val="9"/>
            <rFont val="Tahoma"/>
            <family val="2"/>
          </rPr>
          <t>La autorización de horas extras sólo se hará efectiva cuando sea estrictamente necesario.</t>
        </r>
      </text>
    </comment>
    <comment ref="A11" authorId="0" shapeId="0" xr:uid="{00000000-0006-0000-2A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2A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2A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2A00-000006000000}">
      <text>
        <r>
          <rPr>
            <sz val="9"/>
            <rFont val="Tahoma"/>
            <family val="2"/>
          </rPr>
          <t>Se deberá considerar e integrar la oferta transversal de otros entes públicos del orden distrital o nacional, en especial la del DASCD.</t>
        </r>
      </text>
    </comment>
    <comment ref="A15" authorId="0" shapeId="0" xr:uid="{00000000-0006-0000-2A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2A00-000008000000}">
      <text>
        <r>
          <rPr>
            <sz val="9"/>
            <rFont val="Tahoma"/>
            <family val="2"/>
          </rPr>
          <t>Se prohíben recepciones, fiestas, agasajos, conmemoraciones o condecoraciones.</t>
        </r>
      </text>
    </comment>
    <comment ref="A17" authorId="0" shapeId="0" xr:uid="{00000000-0006-0000-2A00-000009000000}">
      <text>
        <r>
          <rPr>
            <sz val="9"/>
            <rFont val="Tahoma"/>
            <family val="2"/>
          </rPr>
          <t>La capacitación formal de los empleados e hijos, deberán ejecutarse a través de los Fondos FRADEC y FEDHE.</t>
        </r>
      </text>
    </comment>
    <comment ref="A19" authorId="0" shapeId="0" xr:uid="{00000000-0006-0000-2A00-00000A000000}">
      <text>
        <r>
          <rPr>
            <sz val="9"/>
            <rFont val="Tahoma"/>
            <family val="2"/>
          </rPr>
          <t>Se abstendrán de renovar o adquirir teléfonos celulares y planes de telefonía móvil.</t>
        </r>
      </text>
    </comment>
    <comment ref="A20" authorId="0" shapeId="0" xr:uid="{00000000-0006-0000-2A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2A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2A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2A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2A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2A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2A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2A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2B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2B00-000002000000}">
      <text>
        <r>
          <rPr>
            <sz val="9"/>
            <rFont val="Tahoma"/>
            <family val="2"/>
          </rPr>
          <t>La autorización de horas extras sólo se hará efectiva cuando sea estrictamente necesario.</t>
        </r>
      </text>
    </comment>
    <comment ref="A11" authorId="0" shapeId="0" xr:uid="{00000000-0006-0000-2B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2B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2B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2B00-000006000000}">
      <text>
        <r>
          <rPr>
            <sz val="9"/>
            <rFont val="Tahoma"/>
            <family val="2"/>
          </rPr>
          <t>Se deberá considerar e integrar la oferta transversal de otros entes públicos del orden distrital o nacional, en especial la del DASCD.</t>
        </r>
      </text>
    </comment>
    <comment ref="A15" authorId="0" shapeId="0" xr:uid="{00000000-0006-0000-2B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2B00-000008000000}">
      <text>
        <r>
          <rPr>
            <sz val="9"/>
            <rFont val="Tahoma"/>
            <family val="2"/>
          </rPr>
          <t>Se prohíben recepciones, fiestas, agasajos, conmemoraciones o condecoraciones.</t>
        </r>
      </text>
    </comment>
    <comment ref="A17" authorId="0" shapeId="0" xr:uid="{00000000-0006-0000-2B00-000009000000}">
      <text>
        <r>
          <rPr>
            <sz val="9"/>
            <rFont val="Tahoma"/>
            <family val="2"/>
          </rPr>
          <t>La capacitación formal de los empleados e hijos, deberán ejecutarse a través de los Fondos FRADEC y FEDHE.</t>
        </r>
      </text>
    </comment>
    <comment ref="A19" authorId="0" shapeId="0" xr:uid="{00000000-0006-0000-2B00-00000A000000}">
      <text>
        <r>
          <rPr>
            <sz val="9"/>
            <rFont val="Tahoma"/>
            <family val="2"/>
          </rPr>
          <t>Se abstendrán de renovar o adquirir teléfonos celulares y planes de telefonía móvil.</t>
        </r>
      </text>
    </comment>
    <comment ref="A20" authorId="0" shapeId="0" xr:uid="{00000000-0006-0000-2B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2B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2B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2B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2B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2B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2B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2B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2C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2C00-000002000000}">
      <text>
        <r>
          <rPr>
            <sz val="9"/>
            <rFont val="Tahoma"/>
            <family val="2"/>
          </rPr>
          <t>La autorización de horas extras sólo se hará efectiva cuando sea estrictamente necesario.</t>
        </r>
      </text>
    </comment>
    <comment ref="A11" authorId="0" shapeId="0" xr:uid="{00000000-0006-0000-2C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2C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2C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2C00-000006000000}">
      <text>
        <r>
          <rPr>
            <sz val="9"/>
            <rFont val="Tahoma"/>
            <family val="2"/>
          </rPr>
          <t>Se deberá considerar e integrar la oferta transversal de otros entes públicos del orden distrital o nacional, en especial la del DASCD.</t>
        </r>
      </text>
    </comment>
    <comment ref="A15" authorId="0" shapeId="0" xr:uid="{00000000-0006-0000-2C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2C00-000008000000}">
      <text>
        <r>
          <rPr>
            <sz val="9"/>
            <rFont val="Tahoma"/>
            <family val="2"/>
          </rPr>
          <t>Se prohíben recepciones, fiestas, agasajos, conmemoraciones o condecoraciones.</t>
        </r>
      </text>
    </comment>
    <comment ref="A17" authorId="0" shapeId="0" xr:uid="{00000000-0006-0000-2C00-000009000000}">
      <text>
        <r>
          <rPr>
            <sz val="9"/>
            <rFont val="Tahoma"/>
            <family val="2"/>
          </rPr>
          <t>La capacitación formal de los empleados e hijos, deberán ejecutarse a través de los Fondos FRADEC y FEDHE.</t>
        </r>
      </text>
    </comment>
    <comment ref="A19" authorId="0" shapeId="0" xr:uid="{00000000-0006-0000-2C00-00000A000000}">
      <text>
        <r>
          <rPr>
            <sz val="9"/>
            <rFont val="Tahoma"/>
            <family val="2"/>
          </rPr>
          <t>Se abstendrán de renovar o adquirir teléfonos celulares y planes de telefonía móvil.</t>
        </r>
      </text>
    </comment>
    <comment ref="A20" authorId="0" shapeId="0" xr:uid="{00000000-0006-0000-2C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2C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2C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2C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2C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2C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2C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2C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2D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2D00-000002000000}">
      <text>
        <r>
          <rPr>
            <sz val="9"/>
            <rFont val="Tahoma"/>
            <family val="2"/>
          </rPr>
          <t>La autorización de horas extras sólo se hará efectiva cuando sea estrictamente necesario.</t>
        </r>
      </text>
    </comment>
    <comment ref="A11" authorId="0" shapeId="0" xr:uid="{00000000-0006-0000-2D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2D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2D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2D00-000006000000}">
      <text>
        <r>
          <rPr>
            <sz val="9"/>
            <rFont val="Tahoma"/>
            <family val="2"/>
          </rPr>
          <t>Se deberá considerar e integrar la oferta transversal de otros entes públicos del orden distrital o nacional, en especial la del DASCD.</t>
        </r>
      </text>
    </comment>
    <comment ref="A15" authorId="0" shapeId="0" xr:uid="{00000000-0006-0000-2D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2D00-000008000000}">
      <text>
        <r>
          <rPr>
            <sz val="9"/>
            <rFont val="Tahoma"/>
            <family val="2"/>
          </rPr>
          <t>Se prohíben recepciones, fiestas, agasajos, conmemoraciones o condecoraciones.</t>
        </r>
      </text>
    </comment>
    <comment ref="A17" authorId="0" shapeId="0" xr:uid="{00000000-0006-0000-2D00-000009000000}">
      <text>
        <r>
          <rPr>
            <sz val="9"/>
            <rFont val="Tahoma"/>
            <family val="2"/>
          </rPr>
          <t>La capacitación formal de los empleados e hijos, deberán ejecutarse a través de los Fondos FRADEC y FEDHE.</t>
        </r>
      </text>
    </comment>
    <comment ref="A19" authorId="0" shapeId="0" xr:uid="{00000000-0006-0000-2D00-00000A000000}">
      <text>
        <r>
          <rPr>
            <sz val="9"/>
            <rFont val="Tahoma"/>
            <family val="2"/>
          </rPr>
          <t>Se abstendrán de renovar o adquirir teléfonos celulares y planes de telefonía móvil.</t>
        </r>
      </text>
    </comment>
    <comment ref="A20" authorId="0" shapeId="0" xr:uid="{00000000-0006-0000-2D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2D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2D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2D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2D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2D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2D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2D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2E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2E00-000002000000}">
      <text>
        <r>
          <rPr>
            <sz val="9"/>
            <rFont val="Tahoma"/>
            <family val="2"/>
          </rPr>
          <t>La autorización de horas extras sólo se hará efectiva cuando sea estrictamente necesario.</t>
        </r>
      </text>
    </comment>
    <comment ref="A11" authorId="0" shapeId="0" xr:uid="{00000000-0006-0000-2E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2E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2E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2E00-000006000000}">
      <text>
        <r>
          <rPr>
            <sz val="9"/>
            <rFont val="Tahoma"/>
            <family val="2"/>
          </rPr>
          <t>Se deberá considerar e integrar la oferta transversal de otros entes públicos del orden distrital o nacional, en especial la del DASCD.</t>
        </r>
      </text>
    </comment>
    <comment ref="A15" authorId="0" shapeId="0" xr:uid="{00000000-0006-0000-2E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2E00-000008000000}">
      <text>
        <r>
          <rPr>
            <sz val="9"/>
            <rFont val="Tahoma"/>
            <family val="2"/>
          </rPr>
          <t>Se prohíben recepciones, fiestas, agasajos, conmemoraciones o condecoraciones.</t>
        </r>
      </text>
    </comment>
    <comment ref="A17" authorId="0" shapeId="0" xr:uid="{00000000-0006-0000-2E00-000009000000}">
      <text>
        <r>
          <rPr>
            <sz val="9"/>
            <rFont val="Tahoma"/>
            <family val="2"/>
          </rPr>
          <t>La capacitación formal de los empleados e hijos, deberán ejecutarse a través de los Fondos FRADEC y FEDHE.</t>
        </r>
      </text>
    </comment>
    <comment ref="A19" authorId="0" shapeId="0" xr:uid="{00000000-0006-0000-2E00-00000A000000}">
      <text>
        <r>
          <rPr>
            <sz val="9"/>
            <rFont val="Tahoma"/>
            <family val="2"/>
          </rPr>
          <t>Se abstendrán de renovar o adquirir teléfonos celulares y planes de telefonía móvil.</t>
        </r>
      </text>
    </comment>
    <comment ref="A20" authorId="0" shapeId="0" xr:uid="{00000000-0006-0000-2E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2E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2E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2E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2E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2E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2E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2E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2F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2F00-000002000000}">
      <text>
        <r>
          <rPr>
            <sz val="9"/>
            <rFont val="Tahoma"/>
            <family val="2"/>
          </rPr>
          <t>La autorización de horas extras sólo se hará efectiva cuando sea estrictamente necesario.</t>
        </r>
      </text>
    </comment>
    <comment ref="A11" authorId="0" shapeId="0" xr:uid="{00000000-0006-0000-2F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2F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2F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2F00-000006000000}">
      <text>
        <r>
          <rPr>
            <sz val="9"/>
            <rFont val="Tahoma"/>
            <family val="2"/>
          </rPr>
          <t>Se deberá considerar e integrar la oferta transversal de otros entes públicos del orden distrital o nacional, en especial la del DASCD.</t>
        </r>
      </text>
    </comment>
    <comment ref="A15" authorId="0" shapeId="0" xr:uid="{00000000-0006-0000-2F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2F00-000008000000}">
      <text>
        <r>
          <rPr>
            <sz val="9"/>
            <rFont val="Tahoma"/>
            <family val="2"/>
          </rPr>
          <t>Se prohíben recepciones, fiestas, agasajos, conmemoraciones o condecoraciones.</t>
        </r>
      </text>
    </comment>
    <comment ref="A17" authorId="0" shapeId="0" xr:uid="{00000000-0006-0000-2F00-000009000000}">
      <text>
        <r>
          <rPr>
            <sz val="9"/>
            <rFont val="Tahoma"/>
            <family val="2"/>
          </rPr>
          <t>La capacitación formal de los empleados e hijos, deberán ejecutarse a través de los Fondos FRADEC y FEDHE.</t>
        </r>
      </text>
    </comment>
    <comment ref="A19" authorId="0" shapeId="0" xr:uid="{00000000-0006-0000-2F00-00000A000000}">
      <text>
        <r>
          <rPr>
            <sz val="9"/>
            <rFont val="Tahoma"/>
            <family val="2"/>
          </rPr>
          <t>Se abstendrán de renovar o adquirir teléfonos celulares y planes de telefonía móvil.</t>
        </r>
      </text>
    </comment>
    <comment ref="A20" authorId="0" shapeId="0" xr:uid="{00000000-0006-0000-2F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2F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2F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2F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2F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2F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2F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2F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30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3000-000002000000}">
      <text>
        <r>
          <rPr>
            <sz val="9"/>
            <rFont val="Tahoma"/>
            <family val="2"/>
          </rPr>
          <t>La autorización de horas extras sólo se hará efectiva cuando sea estrictamente necesario.</t>
        </r>
      </text>
    </comment>
    <comment ref="A11" authorId="0" shapeId="0" xr:uid="{00000000-0006-0000-30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30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30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3000-000006000000}">
      <text>
        <r>
          <rPr>
            <sz val="9"/>
            <rFont val="Tahoma"/>
            <family val="2"/>
          </rPr>
          <t>Se deberá considerar e integrar la oferta transversal de otros entes públicos del orden distrital o nacional, en especial la del DASCD.</t>
        </r>
      </text>
    </comment>
    <comment ref="A15" authorId="0" shapeId="0" xr:uid="{00000000-0006-0000-30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3000-000008000000}">
      <text>
        <r>
          <rPr>
            <sz val="9"/>
            <rFont val="Tahoma"/>
            <family val="2"/>
          </rPr>
          <t>Se prohíben recepciones, fiestas, agasajos, conmemoraciones o condecoraciones.</t>
        </r>
      </text>
    </comment>
    <comment ref="A17" authorId="0" shapeId="0" xr:uid="{00000000-0006-0000-3000-000009000000}">
      <text>
        <r>
          <rPr>
            <sz val="9"/>
            <rFont val="Tahoma"/>
            <family val="2"/>
          </rPr>
          <t>La capacitación formal de los empleados e hijos, deberán ejecutarse a través de los Fondos FRADEC y FEDHE.</t>
        </r>
      </text>
    </comment>
    <comment ref="A19" authorId="0" shapeId="0" xr:uid="{00000000-0006-0000-3000-00000A000000}">
      <text>
        <r>
          <rPr>
            <sz val="9"/>
            <rFont val="Tahoma"/>
            <family val="2"/>
          </rPr>
          <t>Se abstendrán de renovar o adquirir teléfonos celulares y planes de telefonía móvil.</t>
        </r>
      </text>
    </comment>
    <comment ref="A20" authorId="0" shapeId="0" xr:uid="{00000000-0006-0000-30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30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30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30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30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30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30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30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04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0400-000002000000}">
      <text>
        <r>
          <rPr>
            <sz val="9"/>
            <rFont val="Tahoma"/>
            <family val="2"/>
          </rPr>
          <t>La autorización de horas extras sólo se hará efectiva cuando sea estrictamente necesario.</t>
        </r>
      </text>
    </comment>
    <comment ref="A11" authorId="0" shapeId="0" xr:uid="{00000000-0006-0000-04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04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04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0400-000006000000}">
      <text>
        <r>
          <rPr>
            <sz val="9"/>
            <rFont val="Tahoma"/>
            <family val="2"/>
          </rPr>
          <t>Se deberá considerar e integrar la oferta transversal de otros entes públicos del orden distrital o nacional, en especial la del DASCD.</t>
        </r>
      </text>
    </comment>
    <comment ref="A15" authorId="0" shapeId="0" xr:uid="{00000000-0006-0000-04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0400-000008000000}">
      <text>
        <r>
          <rPr>
            <sz val="9"/>
            <rFont val="Tahoma"/>
            <family val="2"/>
          </rPr>
          <t>Se prohíben recepciones, fiestas, agasajos, conmemoraciones o condecoraciones.</t>
        </r>
      </text>
    </comment>
    <comment ref="A17" authorId="0" shapeId="0" xr:uid="{00000000-0006-0000-0400-000009000000}">
      <text>
        <r>
          <rPr>
            <sz val="9"/>
            <rFont val="Tahoma"/>
            <family val="2"/>
          </rPr>
          <t>La capacitación formal de los empleados e hijos, deberán ejecutarse a través de los Fondos FRADEC y FEDHE.</t>
        </r>
      </text>
    </comment>
    <comment ref="A19" authorId="0" shapeId="0" xr:uid="{00000000-0006-0000-0400-00000A000000}">
      <text>
        <r>
          <rPr>
            <sz val="9"/>
            <rFont val="Tahoma"/>
            <family val="2"/>
          </rPr>
          <t>Se abstendrán de renovar o adquirir teléfonos celulares y planes de telefonía móvil.</t>
        </r>
      </text>
    </comment>
    <comment ref="A20" authorId="0" shapeId="0" xr:uid="{00000000-0006-0000-04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04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04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04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04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04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04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04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31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3100-000002000000}">
      <text>
        <r>
          <rPr>
            <sz val="9"/>
            <rFont val="Tahoma"/>
            <family val="2"/>
          </rPr>
          <t>La autorización de horas extras sólo se hará efectiva cuando sea estrictamente necesario.</t>
        </r>
      </text>
    </comment>
    <comment ref="A11" authorId="0" shapeId="0" xr:uid="{00000000-0006-0000-31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31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31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3100-000006000000}">
      <text>
        <r>
          <rPr>
            <sz val="9"/>
            <rFont val="Tahoma"/>
            <family val="2"/>
          </rPr>
          <t>Se deberá considerar e integrar la oferta transversal de otros entes públicos del orden distrital o nacional, en especial la del DASCD.</t>
        </r>
      </text>
    </comment>
    <comment ref="A15" authorId="0" shapeId="0" xr:uid="{00000000-0006-0000-31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3100-000008000000}">
      <text>
        <r>
          <rPr>
            <sz val="9"/>
            <rFont val="Tahoma"/>
            <family val="2"/>
          </rPr>
          <t>Se prohíben recepciones, fiestas, agasajos, conmemoraciones o condecoraciones.</t>
        </r>
      </text>
    </comment>
    <comment ref="A17" authorId="0" shapeId="0" xr:uid="{00000000-0006-0000-3100-000009000000}">
      <text>
        <r>
          <rPr>
            <sz val="9"/>
            <rFont val="Tahoma"/>
            <family val="2"/>
          </rPr>
          <t>La capacitación formal de los empleados e hijos, deberán ejecutarse a través de los Fondos FRADEC y FEDHE.</t>
        </r>
      </text>
    </comment>
    <comment ref="A19" authorId="0" shapeId="0" xr:uid="{00000000-0006-0000-3100-00000A000000}">
      <text>
        <r>
          <rPr>
            <sz val="9"/>
            <rFont val="Tahoma"/>
            <family val="2"/>
          </rPr>
          <t>Se abstendrán de renovar o adquirir teléfonos celulares y planes de telefonía móvil.</t>
        </r>
      </text>
    </comment>
    <comment ref="A20" authorId="0" shapeId="0" xr:uid="{00000000-0006-0000-31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31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31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31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31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31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31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31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32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3200-000002000000}">
      <text>
        <r>
          <rPr>
            <sz val="9"/>
            <rFont val="Tahoma"/>
            <family val="2"/>
          </rPr>
          <t>La autorización de horas extras sólo se hará efectiva cuando sea estrictamente necesario.</t>
        </r>
      </text>
    </comment>
    <comment ref="A11" authorId="0" shapeId="0" xr:uid="{00000000-0006-0000-32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32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32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3200-000006000000}">
      <text>
        <r>
          <rPr>
            <sz val="9"/>
            <rFont val="Tahoma"/>
            <family val="2"/>
          </rPr>
          <t>Se deberá considerar e integrar la oferta transversal de otros entes públicos del orden distrital o nacional, en especial la del DASCD.</t>
        </r>
      </text>
    </comment>
    <comment ref="A15" authorId="0" shapeId="0" xr:uid="{00000000-0006-0000-32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3200-000008000000}">
      <text>
        <r>
          <rPr>
            <sz val="9"/>
            <rFont val="Tahoma"/>
            <family val="2"/>
          </rPr>
          <t>Se prohíben recepciones, fiestas, agasajos, conmemoraciones o condecoraciones.</t>
        </r>
      </text>
    </comment>
    <comment ref="A17" authorId="0" shapeId="0" xr:uid="{00000000-0006-0000-3200-000009000000}">
      <text>
        <r>
          <rPr>
            <sz val="9"/>
            <rFont val="Tahoma"/>
            <family val="2"/>
          </rPr>
          <t>La capacitación formal de los empleados e hijos, deberán ejecutarse a través de los Fondos FRADEC y FEDHE.</t>
        </r>
      </text>
    </comment>
    <comment ref="A19" authorId="0" shapeId="0" xr:uid="{00000000-0006-0000-3200-00000A000000}">
      <text>
        <r>
          <rPr>
            <sz val="9"/>
            <rFont val="Tahoma"/>
            <family val="2"/>
          </rPr>
          <t>Se abstendrán de renovar o adquirir teléfonos celulares y planes de telefonía móvil.</t>
        </r>
      </text>
    </comment>
    <comment ref="A20" authorId="0" shapeId="0" xr:uid="{00000000-0006-0000-32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32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32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32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32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32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32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32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33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3300-000002000000}">
      <text>
        <r>
          <rPr>
            <sz val="9"/>
            <rFont val="Tahoma"/>
            <family val="2"/>
          </rPr>
          <t>La autorización de horas extras sólo se hará efectiva cuando sea estrictamente necesario.</t>
        </r>
      </text>
    </comment>
    <comment ref="A11" authorId="0" shapeId="0" xr:uid="{00000000-0006-0000-33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33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33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3300-000006000000}">
      <text>
        <r>
          <rPr>
            <sz val="9"/>
            <rFont val="Tahoma"/>
            <family val="2"/>
          </rPr>
          <t>Se deberá considerar e integrar la oferta transversal de otros entes públicos del orden distrital o nacional, en especial la del DASCD.</t>
        </r>
      </text>
    </comment>
    <comment ref="A15" authorId="0" shapeId="0" xr:uid="{00000000-0006-0000-33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3300-000008000000}">
      <text>
        <r>
          <rPr>
            <sz val="9"/>
            <rFont val="Tahoma"/>
            <family val="2"/>
          </rPr>
          <t>Se prohíben recepciones, fiestas, agasajos, conmemoraciones o condecoraciones.</t>
        </r>
      </text>
    </comment>
    <comment ref="A17" authorId="0" shapeId="0" xr:uid="{00000000-0006-0000-3300-000009000000}">
      <text>
        <r>
          <rPr>
            <sz val="9"/>
            <rFont val="Tahoma"/>
            <family val="2"/>
          </rPr>
          <t>La capacitación formal de los empleados e hijos, deberán ejecutarse a través de los Fondos FRADEC y FEDHE.</t>
        </r>
      </text>
    </comment>
    <comment ref="A19" authorId="0" shapeId="0" xr:uid="{00000000-0006-0000-3300-00000A000000}">
      <text>
        <r>
          <rPr>
            <sz val="9"/>
            <rFont val="Tahoma"/>
            <family val="2"/>
          </rPr>
          <t>Se abstendrán de renovar o adquirir teléfonos celulares y planes de telefonía móvil.</t>
        </r>
      </text>
    </comment>
    <comment ref="A20" authorId="0" shapeId="0" xr:uid="{00000000-0006-0000-33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33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33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33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33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33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33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33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34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3400-000002000000}">
      <text>
        <r>
          <rPr>
            <sz val="9"/>
            <rFont val="Tahoma"/>
            <family val="2"/>
          </rPr>
          <t>La autorización de horas extras sólo se hará efectiva cuando sea estrictamente necesario.</t>
        </r>
      </text>
    </comment>
    <comment ref="A11" authorId="0" shapeId="0" xr:uid="{00000000-0006-0000-34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34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34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3400-000006000000}">
      <text>
        <r>
          <rPr>
            <sz val="9"/>
            <rFont val="Tahoma"/>
            <family val="2"/>
          </rPr>
          <t>Se deberá considerar e integrar la oferta transversal de otros entes públicos del orden distrital o nacional, en especial la del DASCD.</t>
        </r>
      </text>
    </comment>
    <comment ref="A15" authorId="0" shapeId="0" xr:uid="{00000000-0006-0000-34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3400-000008000000}">
      <text>
        <r>
          <rPr>
            <sz val="9"/>
            <rFont val="Tahoma"/>
            <family val="2"/>
          </rPr>
          <t>Se prohíben recepciones, fiestas, agasajos, conmemoraciones o condecoraciones.</t>
        </r>
      </text>
    </comment>
    <comment ref="A17" authorId="0" shapeId="0" xr:uid="{00000000-0006-0000-3400-000009000000}">
      <text>
        <r>
          <rPr>
            <sz val="9"/>
            <rFont val="Tahoma"/>
            <family val="2"/>
          </rPr>
          <t>La capacitación formal de los empleados e hijos, deberán ejecutarse a través de los Fondos FRADEC y FEDHE.</t>
        </r>
      </text>
    </comment>
    <comment ref="A19" authorId="0" shapeId="0" xr:uid="{00000000-0006-0000-3400-00000A000000}">
      <text>
        <r>
          <rPr>
            <sz val="9"/>
            <rFont val="Tahoma"/>
            <family val="2"/>
          </rPr>
          <t>Se abstendrán de renovar o adquirir teléfonos celulares y planes de telefonía móvil.</t>
        </r>
      </text>
    </comment>
    <comment ref="A20" authorId="0" shapeId="0" xr:uid="{00000000-0006-0000-34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34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34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34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34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34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34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34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35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3500-000002000000}">
      <text>
        <r>
          <rPr>
            <sz val="9"/>
            <rFont val="Tahoma"/>
            <family val="2"/>
          </rPr>
          <t>La autorización de horas extras sólo se hará efectiva cuando sea estrictamente necesario.</t>
        </r>
      </text>
    </comment>
    <comment ref="A11" authorId="0" shapeId="0" xr:uid="{00000000-0006-0000-35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35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35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3500-000006000000}">
      <text>
        <r>
          <rPr>
            <sz val="9"/>
            <rFont val="Tahoma"/>
            <family val="2"/>
          </rPr>
          <t>Se deberá considerar e integrar la oferta transversal de otros entes públicos del orden distrital o nacional, en especial la del DASCD.</t>
        </r>
      </text>
    </comment>
    <comment ref="A15" authorId="0" shapeId="0" xr:uid="{00000000-0006-0000-35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3500-000008000000}">
      <text>
        <r>
          <rPr>
            <sz val="9"/>
            <rFont val="Tahoma"/>
            <family val="2"/>
          </rPr>
          <t>Se prohíben recepciones, fiestas, agasajos, conmemoraciones o condecoraciones.</t>
        </r>
      </text>
    </comment>
    <comment ref="A17" authorId="0" shapeId="0" xr:uid="{00000000-0006-0000-3500-000009000000}">
      <text>
        <r>
          <rPr>
            <sz val="9"/>
            <rFont val="Tahoma"/>
            <family val="2"/>
          </rPr>
          <t>La capacitación formal de los empleados e hijos, deberán ejecutarse a través de los Fondos FRADEC y FEDHE.</t>
        </r>
      </text>
    </comment>
    <comment ref="A19" authorId="0" shapeId="0" xr:uid="{00000000-0006-0000-3500-00000A000000}">
      <text>
        <r>
          <rPr>
            <sz val="9"/>
            <rFont val="Tahoma"/>
            <family val="2"/>
          </rPr>
          <t>Se abstendrán de renovar o adquirir teléfonos celulares y planes de telefonía móvil.</t>
        </r>
      </text>
    </comment>
    <comment ref="A20" authorId="0" shapeId="0" xr:uid="{00000000-0006-0000-35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35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35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35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35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35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35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35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36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3600-000002000000}">
      <text>
        <r>
          <rPr>
            <sz val="9"/>
            <rFont val="Tahoma"/>
            <family val="2"/>
          </rPr>
          <t>La autorización de horas extras sólo se hará efectiva cuando sea estrictamente necesario.</t>
        </r>
      </text>
    </comment>
    <comment ref="A11" authorId="0" shapeId="0" xr:uid="{00000000-0006-0000-36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36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36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3600-000006000000}">
      <text>
        <r>
          <rPr>
            <sz val="9"/>
            <rFont val="Tahoma"/>
            <family val="2"/>
          </rPr>
          <t>Se deberá considerar e integrar la oferta transversal de otros entes públicos del orden distrital o nacional, en especial la del DASCD.</t>
        </r>
      </text>
    </comment>
    <comment ref="A15" authorId="0" shapeId="0" xr:uid="{00000000-0006-0000-36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3600-000008000000}">
      <text>
        <r>
          <rPr>
            <sz val="9"/>
            <rFont val="Tahoma"/>
            <family val="2"/>
          </rPr>
          <t>Se prohíben recepciones, fiestas, agasajos, conmemoraciones o condecoraciones.</t>
        </r>
      </text>
    </comment>
    <comment ref="A17" authorId="0" shapeId="0" xr:uid="{00000000-0006-0000-3600-000009000000}">
      <text>
        <r>
          <rPr>
            <sz val="9"/>
            <rFont val="Tahoma"/>
            <family val="2"/>
          </rPr>
          <t>La capacitación formal de los empleados e hijos, deberán ejecutarse a través de los Fondos FRADEC y FEDHE.</t>
        </r>
      </text>
    </comment>
    <comment ref="A19" authorId="0" shapeId="0" xr:uid="{00000000-0006-0000-3600-00000A000000}">
      <text>
        <r>
          <rPr>
            <sz val="9"/>
            <rFont val="Tahoma"/>
            <family val="2"/>
          </rPr>
          <t>Se abstendrán de renovar o adquirir teléfonos celulares y planes de telefonía móvil.</t>
        </r>
      </text>
    </comment>
    <comment ref="A20" authorId="0" shapeId="0" xr:uid="{00000000-0006-0000-36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36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36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36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36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36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36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36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37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3700-000002000000}">
      <text>
        <r>
          <rPr>
            <sz val="9"/>
            <rFont val="Tahoma"/>
            <family val="2"/>
          </rPr>
          <t>La autorización de horas extras sólo se hará efectiva cuando sea estrictamente necesario.</t>
        </r>
      </text>
    </comment>
    <comment ref="A11" authorId="0" shapeId="0" xr:uid="{00000000-0006-0000-37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37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37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3700-000006000000}">
      <text>
        <r>
          <rPr>
            <sz val="9"/>
            <rFont val="Tahoma"/>
            <family val="2"/>
          </rPr>
          <t>Se deberá considerar e integrar la oferta transversal de otros entes públicos del orden distrital o nacional, en especial la del DASCD.</t>
        </r>
      </text>
    </comment>
    <comment ref="A15" authorId="0" shapeId="0" xr:uid="{00000000-0006-0000-37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3700-000008000000}">
      <text>
        <r>
          <rPr>
            <sz val="9"/>
            <rFont val="Tahoma"/>
            <family val="2"/>
          </rPr>
          <t>Se prohíben recepciones, fiestas, agasajos, conmemoraciones o condecoraciones.</t>
        </r>
      </text>
    </comment>
    <comment ref="A17" authorId="0" shapeId="0" xr:uid="{00000000-0006-0000-3700-000009000000}">
      <text>
        <r>
          <rPr>
            <sz val="9"/>
            <rFont val="Tahoma"/>
            <family val="2"/>
          </rPr>
          <t>La capacitación formal de los empleados e hijos, deberán ejecutarse a través de los Fondos FRADEC y FEDHE.</t>
        </r>
      </text>
    </comment>
    <comment ref="A19" authorId="0" shapeId="0" xr:uid="{00000000-0006-0000-3700-00000A000000}">
      <text>
        <r>
          <rPr>
            <sz val="9"/>
            <rFont val="Tahoma"/>
            <family val="2"/>
          </rPr>
          <t>Se abstendrán de renovar o adquirir teléfonos celulares y planes de telefonía móvil.</t>
        </r>
      </text>
    </comment>
    <comment ref="A20" authorId="0" shapeId="0" xr:uid="{00000000-0006-0000-37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37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37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37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37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37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37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37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38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3800-000002000000}">
      <text>
        <r>
          <rPr>
            <sz val="9"/>
            <rFont val="Tahoma"/>
            <family val="2"/>
          </rPr>
          <t>La autorización de horas extras sólo se hará efectiva cuando sea estrictamente necesario.</t>
        </r>
      </text>
    </comment>
    <comment ref="A11" authorId="0" shapeId="0" xr:uid="{00000000-0006-0000-38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38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38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3800-000006000000}">
      <text>
        <r>
          <rPr>
            <sz val="9"/>
            <rFont val="Tahoma"/>
            <family val="2"/>
          </rPr>
          <t>Se deberá considerar e integrar la oferta transversal de otros entes públicos del orden distrital o nacional, en especial la del DASCD.</t>
        </r>
      </text>
    </comment>
    <comment ref="A15" authorId="0" shapeId="0" xr:uid="{00000000-0006-0000-38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3800-000008000000}">
      <text>
        <r>
          <rPr>
            <sz val="9"/>
            <rFont val="Tahoma"/>
            <family val="2"/>
          </rPr>
          <t>Se prohíben recepciones, fiestas, agasajos, conmemoraciones o condecoraciones.</t>
        </r>
      </text>
    </comment>
    <comment ref="A17" authorId="0" shapeId="0" xr:uid="{00000000-0006-0000-3800-000009000000}">
      <text>
        <r>
          <rPr>
            <sz val="9"/>
            <rFont val="Tahoma"/>
            <family val="2"/>
          </rPr>
          <t>La capacitación formal de los empleados e hijos, deberán ejecutarse a través de los Fondos FRADEC y FEDHE.</t>
        </r>
      </text>
    </comment>
    <comment ref="A19" authorId="0" shapeId="0" xr:uid="{00000000-0006-0000-3800-00000A000000}">
      <text>
        <r>
          <rPr>
            <sz val="9"/>
            <rFont val="Tahoma"/>
            <family val="2"/>
          </rPr>
          <t>Se abstendrán de renovar o adquirir teléfonos celulares y planes de telefonía móvil.</t>
        </r>
      </text>
    </comment>
    <comment ref="A20" authorId="0" shapeId="0" xr:uid="{00000000-0006-0000-38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38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38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38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38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38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38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38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39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3900-000002000000}">
      <text>
        <r>
          <rPr>
            <sz val="9"/>
            <rFont val="Tahoma"/>
            <family val="2"/>
          </rPr>
          <t>La autorización de horas extras sólo se hará efectiva cuando sea estrictamente necesario.</t>
        </r>
      </text>
    </comment>
    <comment ref="A11" authorId="0" shapeId="0" xr:uid="{00000000-0006-0000-39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39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39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3900-000006000000}">
      <text>
        <r>
          <rPr>
            <sz val="9"/>
            <rFont val="Tahoma"/>
            <family val="2"/>
          </rPr>
          <t>Se deberá considerar e integrar la oferta transversal de otros entes públicos del orden distrital o nacional, en especial la del DASCD.</t>
        </r>
      </text>
    </comment>
    <comment ref="A15" authorId="0" shapeId="0" xr:uid="{00000000-0006-0000-39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3900-000008000000}">
      <text>
        <r>
          <rPr>
            <sz val="9"/>
            <rFont val="Tahoma"/>
            <family val="2"/>
          </rPr>
          <t>Se prohíben recepciones, fiestas, agasajos, conmemoraciones o condecoraciones.</t>
        </r>
      </text>
    </comment>
    <comment ref="A17" authorId="0" shapeId="0" xr:uid="{00000000-0006-0000-3900-000009000000}">
      <text>
        <r>
          <rPr>
            <sz val="9"/>
            <rFont val="Tahoma"/>
            <family val="2"/>
          </rPr>
          <t>La capacitación formal de los empleados e hijos, deberán ejecutarse a través de los Fondos FRADEC y FEDHE.</t>
        </r>
      </text>
    </comment>
    <comment ref="A19" authorId="0" shapeId="0" xr:uid="{00000000-0006-0000-3900-00000A000000}">
      <text>
        <r>
          <rPr>
            <sz val="9"/>
            <rFont val="Tahoma"/>
            <family val="2"/>
          </rPr>
          <t>Se abstendrán de renovar o adquirir teléfonos celulares y planes de telefonía móvil.</t>
        </r>
      </text>
    </comment>
    <comment ref="A20" authorId="0" shapeId="0" xr:uid="{00000000-0006-0000-39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39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39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39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39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39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39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39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9.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3A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3A00-000002000000}">
      <text>
        <r>
          <rPr>
            <sz val="9"/>
            <rFont val="Tahoma"/>
            <family val="2"/>
          </rPr>
          <t>La autorización de horas extras sólo se hará efectiva cuando sea estrictamente necesario.</t>
        </r>
      </text>
    </comment>
    <comment ref="A11" authorId="0" shapeId="0" xr:uid="{00000000-0006-0000-3A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3A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3A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3A00-000006000000}">
      <text>
        <r>
          <rPr>
            <sz val="9"/>
            <rFont val="Tahoma"/>
            <family val="2"/>
          </rPr>
          <t>Se deberá considerar e integrar la oferta transversal de otros entes públicos del orden distrital o nacional, en especial la del DASCD.</t>
        </r>
      </text>
    </comment>
    <comment ref="A15" authorId="0" shapeId="0" xr:uid="{00000000-0006-0000-3A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3A00-000008000000}">
      <text>
        <r>
          <rPr>
            <sz val="9"/>
            <rFont val="Tahoma"/>
            <family val="2"/>
          </rPr>
          <t>Se prohíben recepciones, fiestas, agasajos, conmemoraciones o condecoraciones.</t>
        </r>
      </text>
    </comment>
    <comment ref="A17" authorId="0" shapeId="0" xr:uid="{00000000-0006-0000-3A00-000009000000}">
      <text>
        <r>
          <rPr>
            <sz val="9"/>
            <rFont val="Tahoma"/>
            <family val="2"/>
          </rPr>
          <t>La capacitación formal de los empleados e hijos, deberán ejecutarse a través de los Fondos FRADEC y FEDHE.</t>
        </r>
      </text>
    </comment>
    <comment ref="A19" authorId="0" shapeId="0" xr:uid="{00000000-0006-0000-3A00-00000A000000}">
      <text>
        <r>
          <rPr>
            <sz val="9"/>
            <rFont val="Tahoma"/>
            <family val="2"/>
          </rPr>
          <t>Se abstendrán de renovar o adquirir teléfonos celulares y planes de telefonía móvil.</t>
        </r>
      </text>
    </comment>
    <comment ref="A20" authorId="0" shapeId="0" xr:uid="{00000000-0006-0000-3A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3A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3A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3A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3A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3A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3A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3A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05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0500-000002000000}">
      <text>
        <r>
          <rPr>
            <sz val="9"/>
            <rFont val="Tahoma"/>
            <family val="2"/>
          </rPr>
          <t>La autorización de horas extras sólo se hará efectiva cuando sea estrictamente necesario.</t>
        </r>
      </text>
    </comment>
    <comment ref="A11" authorId="0" shapeId="0" xr:uid="{00000000-0006-0000-05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05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05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0500-000006000000}">
      <text>
        <r>
          <rPr>
            <sz val="9"/>
            <rFont val="Tahoma"/>
            <family val="2"/>
          </rPr>
          <t>Se deberá considerar e integrar la oferta transversal de otros entes públicos del orden distrital o nacional, en especial la del DASCD.</t>
        </r>
      </text>
    </comment>
    <comment ref="A15" authorId="0" shapeId="0" xr:uid="{00000000-0006-0000-05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0500-000008000000}">
      <text>
        <r>
          <rPr>
            <sz val="9"/>
            <rFont val="Tahoma"/>
            <family val="2"/>
          </rPr>
          <t>Se prohíben recepciones, fiestas, agasajos, conmemoraciones o condecoraciones.</t>
        </r>
      </text>
    </comment>
    <comment ref="A17" authorId="0" shapeId="0" xr:uid="{00000000-0006-0000-0500-000009000000}">
      <text>
        <r>
          <rPr>
            <sz val="9"/>
            <rFont val="Tahoma"/>
            <family val="2"/>
          </rPr>
          <t>La capacitación formal de los empleados e hijos, deberán ejecutarse a través de los Fondos FRADEC y FEDHE.</t>
        </r>
      </text>
    </comment>
    <comment ref="A19" authorId="0" shapeId="0" xr:uid="{00000000-0006-0000-0500-00000A000000}">
      <text>
        <r>
          <rPr>
            <sz val="9"/>
            <rFont val="Tahoma"/>
            <family val="2"/>
          </rPr>
          <t>Se abstendrán de renovar o adquirir teléfonos celulares y planes de telefonía móvil.</t>
        </r>
      </text>
    </comment>
    <comment ref="A20" authorId="0" shapeId="0" xr:uid="{00000000-0006-0000-05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05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05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05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05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05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05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05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0.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3B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3B00-000002000000}">
      <text>
        <r>
          <rPr>
            <sz val="9"/>
            <rFont val="Tahoma"/>
            <family val="2"/>
          </rPr>
          <t>La autorización de horas extras sólo se hará efectiva cuando sea estrictamente necesario.</t>
        </r>
      </text>
    </comment>
    <comment ref="A11" authorId="0" shapeId="0" xr:uid="{00000000-0006-0000-3B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3B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3B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3B00-000006000000}">
      <text>
        <r>
          <rPr>
            <sz val="9"/>
            <rFont val="Tahoma"/>
            <family val="2"/>
          </rPr>
          <t>Se deberá considerar e integrar la oferta transversal de otros entes públicos del orden distrital o nacional, en especial la del DASCD.</t>
        </r>
      </text>
    </comment>
    <comment ref="A15" authorId="0" shapeId="0" xr:uid="{00000000-0006-0000-3B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3B00-000008000000}">
      <text>
        <r>
          <rPr>
            <sz val="9"/>
            <rFont val="Tahoma"/>
            <family val="2"/>
          </rPr>
          <t>Se prohíben recepciones, fiestas, agasajos, conmemoraciones o condecoraciones.</t>
        </r>
      </text>
    </comment>
    <comment ref="A17" authorId="0" shapeId="0" xr:uid="{00000000-0006-0000-3B00-000009000000}">
      <text>
        <r>
          <rPr>
            <sz val="9"/>
            <rFont val="Tahoma"/>
            <family val="2"/>
          </rPr>
          <t>La capacitación formal de los empleados e hijos, deberán ejecutarse a través de los Fondos FRADEC y FEDHE.</t>
        </r>
      </text>
    </comment>
    <comment ref="A19" authorId="0" shapeId="0" xr:uid="{00000000-0006-0000-3B00-00000A000000}">
      <text>
        <r>
          <rPr>
            <sz val="9"/>
            <rFont val="Tahoma"/>
            <family val="2"/>
          </rPr>
          <t>Se abstendrán de renovar o adquirir teléfonos celulares y planes de telefonía móvil.</t>
        </r>
      </text>
    </comment>
    <comment ref="A20" authorId="0" shapeId="0" xr:uid="{00000000-0006-0000-3B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3B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3B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3B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3B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3B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3B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3B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1.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3C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3C00-000002000000}">
      <text>
        <r>
          <rPr>
            <sz val="9"/>
            <rFont val="Tahoma"/>
            <family val="2"/>
          </rPr>
          <t>La autorización de horas extras sólo se hará efectiva cuando sea estrictamente necesario.</t>
        </r>
      </text>
    </comment>
    <comment ref="A11" authorId="0" shapeId="0" xr:uid="{00000000-0006-0000-3C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3C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3C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3C00-000006000000}">
      <text>
        <r>
          <rPr>
            <sz val="9"/>
            <rFont val="Tahoma"/>
            <family val="2"/>
          </rPr>
          <t>Se deberá considerar e integrar la oferta transversal de otros entes públicos del orden distrital o nacional, en especial la del DASCD.</t>
        </r>
      </text>
    </comment>
    <comment ref="A15" authorId="0" shapeId="0" xr:uid="{00000000-0006-0000-3C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3C00-000008000000}">
      <text>
        <r>
          <rPr>
            <sz val="9"/>
            <rFont val="Tahoma"/>
            <family val="2"/>
          </rPr>
          <t>Se prohíben recepciones, fiestas, agasajos, conmemoraciones o condecoraciones.</t>
        </r>
      </text>
    </comment>
    <comment ref="A17" authorId="0" shapeId="0" xr:uid="{00000000-0006-0000-3C00-000009000000}">
      <text>
        <r>
          <rPr>
            <sz val="9"/>
            <rFont val="Tahoma"/>
            <family val="2"/>
          </rPr>
          <t>La capacitación formal de los empleados e hijos, deberán ejecutarse a través de los Fondos FRADEC y FEDHE.</t>
        </r>
      </text>
    </comment>
    <comment ref="A19" authorId="0" shapeId="0" xr:uid="{00000000-0006-0000-3C00-00000A000000}">
      <text>
        <r>
          <rPr>
            <sz val="9"/>
            <rFont val="Tahoma"/>
            <family val="2"/>
          </rPr>
          <t>Se abstendrán de renovar o adquirir teléfonos celulares y planes de telefonía móvil.</t>
        </r>
      </text>
    </comment>
    <comment ref="A20" authorId="0" shapeId="0" xr:uid="{00000000-0006-0000-3C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3C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3C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3C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3C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3C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3C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3C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2.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3D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3D00-000002000000}">
      <text>
        <r>
          <rPr>
            <sz val="9"/>
            <rFont val="Tahoma"/>
            <family val="2"/>
          </rPr>
          <t>La autorización de horas extras sólo se hará efectiva cuando sea estrictamente necesario.</t>
        </r>
      </text>
    </comment>
    <comment ref="A11" authorId="0" shapeId="0" xr:uid="{00000000-0006-0000-3D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3D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3D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3D00-000006000000}">
      <text>
        <r>
          <rPr>
            <sz val="9"/>
            <rFont val="Tahoma"/>
            <family val="2"/>
          </rPr>
          <t>Se deberá considerar e integrar la oferta transversal de otros entes públicos del orden distrital o nacional, en especial la del DASCD.</t>
        </r>
      </text>
    </comment>
    <comment ref="A15" authorId="0" shapeId="0" xr:uid="{00000000-0006-0000-3D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3D00-000008000000}">
      <text>
        <r>
          <rPr>
            <sz val="9"/>
            <rFont val="Tahoma"/>
            <family val="2"/>
          </rPr>
          <t>Se prohíben recepciones, fiestas, agasajos, conmemoraciones o condecoraciones.</t>
        </r>
      </text>
    </comment>
    <comment ref="A17" authorId="0" shapeId="0" xr:uid="{00000000-0006-0000-3D00-000009000000}">
      <text>
        <r>
          <rPr>
            <sz val="9"/>
            <rFont val="Tahoma"/>
            <family val="2"/>
          </rPr>
          <t>La capacitación formal de los empleados e hijos, deberán ejecutarse a través de los Fondos FRADEC y FEDHE.</t>
        </r>
      </text>
    </comment>
    <comment ref="A19" authorId="0" shapeId="0" xr:uid="{00000000-0006-0000-3D00-00000A000000}">
      <text>
        <r>
          <rPr>
            <sz val="9"/>
            <rFont val="Tahoma"/>
            <family val="2"/>
          </rPr>
          <t>Se abstendrán de renovar o adquirir teléfonos celulares y planes de telefonía móvil.</t>
        </r>
      </text>
    </comment>
    <comment ref="A20" authorId="0" shapeId="0" xr:uid="{00000000-0006-0000-3D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3D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3D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3D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3D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3D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3D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3D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3.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3E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3E00-000002000000}">
      <text>
        <r>
          <rPr>
            <sz val="9"/>
            <rFont val="Tahoma"/>
            <family val="2"/>
          </rPr>
          <t>La autorización de horas extras sólo se hará efectiva cuando sea estrictamente necesario.</t>
        </r>
      </text>
    </comment>
    <comment ref="A11" authorId="0" shapeId="0" xr:uid="{00000000-0006-0000-3E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3E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3E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3E00-000006000000}">
      <text>
        <r>
          <rPr>
            <sz val="9"/>
            <rFont val="Tahoma"/>
            <family val="2"/>
          </rPr>
          <t>Se deberá considerar e integrar la oferta transversal de otros entes públicos del orden distrital o nacional, en especial la del DASCD.</t>
        </r>
      </text>
    </comment>
    <comment ref="A15" authorId="0" shapeId="0" xr:uid="{00000000-0006-0000-3E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3E00-000008000000}">
      <text>
        <r>
          <rPr>
            <sz val="9"/>
            <rFont val="Tahoma"/>
            <family val="2"/>
          </rPr>
          <t>Se prohíben recepciones, fiestas, agasajos, conmemoraciones o condecoraciones.</t>
        </r>
      </text>
    </comment>
    <comment ref="A17" authorId="0" shapeId="0" xr:uid="{00000000-0006-0000-3E00-000009000000}">
      <text>
        <r>
          <rPr>
            <sz val="9"/>
            <rFont val="Tahoma"/>
            <family val="2"/>
          </rPr>
          <t>La capacitación formal de los empleados e hijos, deberán ejecutarse a través de los Fondos FRADEC y FEDHE.</t>
        </r>
      </text>
    </comment>
    <comment ref="A19" authorId="0" shapeId="0" xr:uid="{00000000-0006-0000-3E00-00000A000000}">
      <text>
        <r>
          <rPr>
            <sz val="9"/>
            <rFont val="Tahoma"/>
            <family val="2"/>
          </rPr>
          <t>Se abstendrán de renovar o adquirir teléfonos celulares y planes de telefonía móvil.</t>
        </r>
      </text>
    </comment>
    <comment ref="A20" authorId="0" shapeId="0" xr:uid="{00000000-0006-0000-3E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3E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3E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3E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3E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3E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3E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3E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4.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3F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3F00-000002000000}">
      <text>
        <r>
          <rPr>
            <sz val="9"/>
            <rFont val="Tahoma"/>
            <family val="2"/>
          </rPr>
          <t>La autorización de horas extras sólo se hará efectiva cuando sea estrictamente necesario.</t>
        </r>
      </text>
    </comment>
    <comment ref="A11" authorId="0" shapeId="0" xr:uid="{00000000-0006-0000-3F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3F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3F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3F00-000006000000}">
      <text>
        <r>
          <rPr>
            <sz val="9"/>
            <rFont val="Tahoma"/>
            <family val="2"/>
          </rPr>
          <t>Se deberá considerar e integrar la oferta transversal de otros entes públicos del orden distrital o nacional, en especial la del DASCD.</t>
        </r>
      </text>
    </comment>
    <comment ref="A15" authorId="0" shapeId="0" xr:uid="{00000000-0006-0000-3F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3F00-000008000000}">
      <text>
        <r>
          <rPr>
            <sz val="9"/>
            <rFont val="Tahoma"/>
            <family val="2"/>
          </rPr>
          <t>Se prohíben recepciones, fiestas, agasajos, conmemoraciones o condecoraciones.</t>
        </r>
      </text>
    </comment>
    <comment ref="A17" authorId="0" shapeId="0" xr:uid="{00000000-0006-0000-3F00-000009000000}">
      <text>
        <r>
          <rPr>
            <sz val="9"/>
            <rFont val="Tahoma"/>
            <family val="2"/>
          </rPr>
          <t>La capacitación formal de los empleados e hijos, deberán ejecutarse a través de los Fondos FRADEC y FEDHE.</t>
        </r>
      </text>
    </comment>
    <comment ref="A19" authorId="0" shapeId="0" xr:uid="{00000000-0006-0000-3F00-00000A000000}">
      <text>
        <r>
          <rPr>
            <sz val="9"/>
            <rFont val="Tahoma"/>
            <family val="2"/>
          </rPr>
          <t>Se abstendrán de renovar o adquirir teléfonos celulares y planes de telefonía móvil.</t>
        </r>
      </text>
    </comment>
    <comment ref="A20" authorId="0" shapeId="0" xr:uid="{00000000-0006-0000-3F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3F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3F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3F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3F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3F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3F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3F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5.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40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4000-000002000000}">
      <text>
        <r>
          <rPr>
            <sz val="9"/>
            <rFont val="Tahoma"/>
            <family val="2"/>
          </rPr>
          <t>La autorización de horas extras sólo se hará efectiva cuando sea estrictamente necesario.</t>
        </r>
      </text>
    </comment>
    <comment ref="A11" authorId="0" shapeId="0" xr:uid="{00000000-0006-0000-40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40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40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4000-000006000000}">
      <text>
        <r>
          <rPr>
            <sz val="9"/>
            <rFont val="Tahoma"/>
            <family val="2"/>
          </rPr>
          <t>Se deberá considerar e integrar la oferta transversal de otros entes públicos del orden distrital o nacional, en especial la del DASCD.</t>
        </r>
      </text>
    </comment>
    <comment ref="A15" authorId="0" shapeId="0" xr:uid="{00000000-0006-0000-40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4000-000008000000}">
      <text>
        <r>
          <rPr>
            <sz val="9"/>
            <rFont val="Tahoma"/>
            <family val="2"/>
          </rPr>
          <t>Se prohíben recepciones, fiestas, agasajos, conmemoraciones o condecoraciones.</t>
        </r>
      </text>
    </comment>
    <comment ref="A17" authorId="0" shapeId="0" xr:uid="{00000000-0006-0000-4000-000009000000}">
      <text>
        <r>
          <rPr>
            <sz val="9"/>
            <rFont val="Tahoma"/>
            <family val="2"/>
          </rPr>
          <t>La capacitación formal de los empleados e hijos, deberán ejecutarse a través de los Fondos FRADEC y FEDHE.</t>
        </r>
      </text>
    </comment>
    <comment ref="A19" authorId="0" shapeId="0" xr:uid="{00000000-0006-0000-4000-00000A000000}">
      <text>
        <r>
          <rPr>
            <sz val="9"/>
            <rFont val="Tahoma"/>
            <family val="2"/>
          </rPr>
          <t>Se abstendrán de renovar o adquirir teléfonos celulares y planes de telefonía móvil.</t>
        </r>
      </text>
    </comment>
    <comment ref="A20" authorId="0" shapeId="0" xr:uid="{00000000-0006-0000-40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40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40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40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40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40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40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40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6.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41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4100-000002000000}">
      <text>
        <r>
          <rPr>
            <sz val="9"/>
            <rFont val="Tahoma"/>
            <family val="2"/>
          </rPr>
          <t>La autorización de horas extras sólo se hará efectiva cuando sea estrictamente necesario.</t>
        </r>
      </text>
    </comment>
    <comment ref="A11" authorId="0" shapeId="0" xr:uid="{00000000-0006-0000-41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41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41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4100-000006000000}">
      <text>
        <r>
          <rPr>
            <sz val="9"/>
            <rFont val="Tahoma"/>
            <family val="2"/>
          </rPr>
          <t>Se deberá considerar e integrar la oferta transversal de otros entes públicos del orden distrital o nacional, en especial la del DASCD.</t>
        </r>
      </text>
    </comment>
    <comment ref="A15" authorId="0" shapeId="0" xr:uid="{00000000-0006-0000-41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4100-000008000000}">
      <text>
        <r>
          <rPr>
            <sz val="9"/>
            <rFont val="Tahoma"/>
            <family val="2"/>
          </rPr>
          <t>Se prohíben recepciones, fiestas, agasajos, conmemoraciones o condecoraciones.</t>
        </r>
      </text>
    </comment>
    <comment ref="A17" authorId="0" shapeId="0" xr:uid="{00000000-0006-0000-4100-000009000000}">
      <text>
        <r>
          <rPr>
            <sz val="9"/>
            <rFont val="Tahoma"/>
            <family val="2"/>
          </rPr>
          <t>La capacitación formal de los empleados e hijos, deberán ejecutarse a través de los Fondos FRADEC y FEDHE.</t>
        </r>
      </text>
    </comment>
    <comment ref="A19" authorId="0" shapeId="0" xr:uid="{00000000-0006-0000-4100-00000A000000}">
      <text>
        <r>
          <rPr>
            <sz val="9"/>
            <rFont val="Tahoma"/>
            <family val="2"/>
          </rPr>
          <t>Se abstendrán de renovar o adquirir teléfonos celulares y planes de telefonía móvil.</t>
        </r>
      </text>
    </comment>
    <comment ref="A20" authorId="0" shapeId="0" xr:uid="{00000000-0006-0000-41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41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41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41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41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41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41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41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7.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42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4200-000002000000}">
      <text>
        <r>
          <rPr>
            <sz val="9"/>
            <rFont val="Tahoma"/>
            <family val="2"/>
          </rPr>
          <t>La autorización de horas extras sólo se hará efectiva cuando sea estrictamente necesario.</t>
        </r>
      </text>
    </comment>
    <comment ref="A11" authorId="0" shapeId="0" xr:uid="{00000000-0006-0000-42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42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42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4200-000006000000}">
      <text>
        <r>
          <rPr>
            <sz val="9"/>
            <rFont val="Tahoma"/>
            <family val="2"/>
          </rPr>
          <t>Se deberá considerar e integrar la oferta transversal de otros entes públicos del orden distrital o nacional, en especial la del DASCD.</t>
        </r>
      </text>
    </comment>
    <comment ref="A15" authorId="0" shapeId="0" xr:uid="{00000000-0006-0000-42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4200-000008000000}">
      <text>
        <r>
          <rPr>
            <sz val="9"/>
            <rFont val="Tahoma"/>
            <family val="2"/>
          </rPr>
          <t>Se prohíben recepciones, fiestas, agasajos, conmemoraciones o condecoraciones.</t>
        </r>
      </text>
    </comment>
    <comment ref="A17" authorId="0" shapeId="0" xr:uid="{00000000-0006-0000-4200-000009000000}">
      <text>
        <r>
          <rPr>
            <sz val="9"/>
            <rFont val="Tahoma"/>
            <family val="2"/>
          </rPr>
          <t>La capacitación formal de los empleados e hijos, deberán ejecutarse a través de los Fondos FRADEC y FEDHE.</t>
        </r>
      </text>
    </comment>
    <comment ref="A19" authorId="0" shapeId="0" xr:uid="{00000000-0006-0000-4200-00000A000000}">
      <text>
        <r>
          <rPr>
            <sz val="9"/>
            <rFont val="Tahoma"/>
            <family val="2"/>
          </rPr>
          <t>Se abstendrán de renovar o adquirir teléfonos celulares y planes de telefonía móvil.</t>
        </r>
      </text>
    </comment>
    <comment ref="A20" authorId="0" shapeId="0" xr:uid="{00000000-0006-0000-42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42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42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42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42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42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42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42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8.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43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4300-000002000000}">
      <text>
        <r>
          <rPr>
            <sz val="9"/>
            <rFont val="Tahoma"/>
            <family val="2"/>
          </rPr>
          <t>La autorización de horas extras sólo se hará efectiva cuando sea estrictamente necesario.</t>
        </r>
      </text>
    </comment>
    <comment ref="A11" authorId="0" shapeId="0" xr:uid="{00000000-0006-0000-43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43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43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4300-000006000000}">
      <text>
        <r>
          <rPr>
            <sz val="9"/>
            <rFont val="Tahoma"/>
            <family val="2"/>
          </rPr>
          <t>Se deberá considerar e integrar la oferta transversal de otros entes públicos del orden distrital o nacional, en especial la del DASCD.</t>
        </r>
      </text>
    </comment>
    <comment ref="A15" authorId="0" shapeId="0" xr:uid="{00000000-0006-0000-43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4300-000008000000}">
      <text>
        <r>
          <rPr>
            <sz val="9"/>
            <rFont val="Tahoma"/>
            <family val="2"/>
          </rPr>
          <t>Se prohíben recepciones, fiestas, agasajos, conmemoraciones o condecoraciones.</t>
        </r>
      </text>
    </comment>
    <comment ref="A17" authorId="0" shapeId="0" xr:uid="{00000000-0006-0000-4300-000009000000}">
      <text>
        <r>
          <rPr>
            <sz val="9"/>
            <rFont val="Tahoma"/>
            <family val="2"/>
          </rPr>
          <t>La capacitación formal de los empleados e hijos, deberán ejecutarse a través de los Fondos FRADEC y FEDHE.</t>
        </r>
      </text>
    </comment>
    <comment ref="A19" authorId="0" shapeId="0" xr:uid="{00000000-0006-0000-4300-00000A000000}">
      <text>
        <r>
          <rPr>
            <sz val="9"/>
            <rFont val="Tahoma"/>
            <family val="2"/>
          </rPr>
          <t>Se abstendrán de renovar o adquirir teléfonos celulares y planes de telefonía móvil.</t>
        </r>
      </text>
    </comment>
    <comment ref="A20" authorId="0" shapeId="0" xr:uid="{00000000-0006-0000-43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43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43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43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43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43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43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43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9.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44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4400-000002000000}">
      <text>
        <r>
          <rPr>
            <sz val="9"/>
            <rFont val="Tahoma"/>
            <family val="2"/>
          </rPr>
          <t>La autorización de horas extras sólo se hará efectiva cuando sea estrictamente necesario.</t>
        </r>
      </text>
    </comment>
    <comment ref="A11" authorId="0" shapeId="0" xr:uid="{00000000-0006-0000-44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44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44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4400-000006000000}">
      <text>
        <r>
          <rPr>
            <sz val="9"/>
            <rFont val="Tahoma"/>
            <family val="2"/>
          </rPr>
          <t>Se deberá considerar e integrar la oferta transversal de otros entes públicos del orden distrital o nacional, en especial la del DASCD.</t>
        </r>
      </text>
    </comment>
    <comment ref="A15" authorId="0" shapeId="0" xr:uid="{00000000-0006-0000-44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4400-000008000000}">
      <text>
        <r>
          <rPr>
            <sz val="9"/>
            <rFont val="Tahoma"/>
            <family val="2"/>
          </rPr>
          <t>Se prohíben recepciones, fiestas, agasajos, conmemoraciones o condecoraciones.</t>
        </r>
      </text>
    </comment>
    <comment ref="A17" authorId="0" shapeId="0" xr:uid="{00000000-0006-0000-4400-000009000000}">
      <text>
        <r>
          <rPr>
            <sz val="9"/>
            <rFont val="Tahoma"/>
            <family val="2"/>
          </rPr>
          <t>La capacitación formal de los empleados e hijos, deberán ejecutarse a través de los Fondos FRADEC y FEDHE.</t>
        </r>
      </text>
    </comment>
    <comment ref="A19" authorId="0" shapeId="0" xr:uid="{00000000-0006-0000-4400-00000A000000}">
      <text>
        <r>
          <rPr>
            <sz val="9"/>
            <rFont val="Tahoma"/>
            <family val="2"/>
          </rPr>
          <t>Se abstendrán de renovar o adquirir teléfonos celulares y planes de telefonía móvil.</t>
        </r>
      </text>
    </comment>
    <comment ref="A20" authorId="0" shapeId="0" xr:uid="{00000000-0006-0000-44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44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44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44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44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44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44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44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06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0600-000002000000}">
      <text>
        <r>
          <rPr>
            <sz val="9"/>
            <rFont val="Tahoma"/>
            <family val="2"/>
          </rPr>
          <t>La autorización de horas extras sólo se hará efectiva cuando sea estrictamente necesario.</t>
        </r>
      </text>
    </comment>
    <comment ref="A11" authorId="0" shapeId="0" xr:uid="{00000000-0006-0000-06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06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06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0600-000006000000}">
      <text>
        <r>
          <rPr>
            <sz val="9"/>
            <rFont val="Tahoma"/>
            <family val="2"/>
          </rPr>
          <t>Se deberá considerar e integrar la oferta transversal de otros entes públicos del orden distrital o nacional, en especial la del DASCD.</t>
        </r>
      </text>
    </comment>
    <comment ref="A15" authorId="0" shapeId="0" xr:uid="{00000000-0006-0000-06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0600-000008000000}">
      <text>
        <r>
          <rPr>
            <sz val="9"/>
            <rFont val="Tahoma"/>
            <family val="2"/>
          </rPr>
          <t>Se prohíben recepciones, fiestas, agasajos, conmemoraciones o condecoraciones.</t>
        </r>
      </text>
    </comment>
    <comment ref="A17" authorId="0" shapeId="0" xr:uid="{00000000-0006-0000-0600-000009000000}">
      <text>
        <r>
          <rPr>
            <sz val="9"/>
            <rFont val="Tahoma"/>
            <family val="2"/>
          </rPr>
          <t>La capacitación formal de los empleados e hijos, deberán ejecutarse a través de los Fondos FRADEC y FEDHE.</t>
        </r>
      </text>
    </comment>
    <comment ref="A19" authorId="0" shapeId="0" xr:uid="{00000000-0006-0000-0600-00000A000000}">
      <text>
        <r>
          <rPr>
            <sz val="9"/>
            <rFont val="Tahoma"/>
            <family val="2"/>
          </rPr>
          <t>Se abstendrán de renovar o adquirir teléfonos celulares y planes de telefonía móvil.</t>
        </r>
      </text>
    </comment>
    <comment ref="A20" authorId="0" shapeId="0" xr:uid="{00000000-0006-0000-06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06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06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06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06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06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06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06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0.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45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4500-000002000000}">
      <text>
        <r>
          <rPr>
            <sz val="9"/>
            <rFont val="Tahoma"/>
            <family val="2"/>
          </rPr>
          <t>La autorización de horas extras sólo se hará efectiva cuando sea estrictamente necesario.</t>
        </r>
      </text>
    </comment>
    <comment ref="A11" authorId="0" shapeId="0" xr:uid="{00000000-0006-0000-45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45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45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4500-000006000000}">
      <text>
        <r>
          <rPr>
            <sz val="9"/>
            <rFont val="Tahoma"/>
            <family val="2"/>
          </rPr>
          <t>Se deberá considerar e integrar la oferta transversal de otros entes públicos del orden distrital o nacional, en especial la del DASCD.</t>
        </r>
      </text>
    </comment>
    <comment ref="A15" authorId="0" shapeId="0" xr:uid="{00000000-0006-0000-45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4500-000008000000}">
      <text>
        <r>
          <rPr>
            <sz val="9"/>
            <rFont val="Tahoma"/>
            <family val="2"/>
          </rPr>
          <t>Se prohíben recepciones, fiestas, agasajos, conmemoraciones o condecoraciones.</t>
        </r>
      </text>
    </comment>
    <comment ref="A17" authorId="0" shapeId="0" xr:uid="{00000000-0006-0000-4500-000009000000}">
      <text>
        <r>
          <rPr>
            <sz val="9"/>
            <rFont val="Tahoma"/>
            <family val="2"/>
          </rPr>
          <t>La capacitación formal de los empleados e hijos, deberán ejecutarse a través de los Fondos FRADEC y FEDHE.</t>
        </r>
      </text>
    </comment>
    <comment ref="A19" authorId="0" shapeId="0" xr:uid="{00000000-0006-0000-4500-00000A000000}">
      <text>
        <r>
          <rPr>
            <sz val="9"/>
            <rFont val="Tahoma"/>
            <family val="2"/>
          </rPr>
          <t>Se abstendrán de renovar o adquirir teléfonos celulares y planes de telefonía móvil.</t>
        </r>
      </text>
    </comment>
    <comment ref="A20" authorId="0" shapeId="0" xr:uid="{00000000-0006-0000-45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45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45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45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45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45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45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45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1.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46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4600-000002000000}">
      <text>
        <r>
          <rPr>
            <sz val="9"/>
            <rFont val="Tahoma"/>
            <family val="2"/>
          </rPr>
          <t>La autorización de horas extras sólo se hará efectiva cuando sea estrictamente necesario.</t>
        </r>
      </text>
    </comment>
    <comment ref="A11" authorId="0" shapeId="0" xr:uid="{00000000-0006-0000-46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46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46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4600-000006000000}">
      <text>
        <r>
          <rPr>
            <sz val="9"/>
            <rFont val="Tahoma"/>
            <family val="2"/>
          </rPr>
          <t>Se deberá considerar e integrar la oferta transversal de otros entes públicos del orden distrital o nacional, en especial la del DASCD.</t>
        </r>
      </text>
    </comment>
    <comment ref="A15" authorId="0" shapeId="0" xr:uid="{00000000-0006-0000-46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4600-000008000000}">
      <text>
        <r>
          <rPr>
            <sz val="9"/>
            <rFont val="Tahoma"/>
            <family val="2"/>
          </rPr>
          <t>Se prohíben recepciones, fiestas, agasajos, conmemoraciones o condecoraciones.</t>
        </r>
      </text>
    </comment>
    <comment ref="A17" authorId="0" shapeId="0" xr:uid="{00000000-0006-0000-4600-000009000000}">
      <text>
        <r>
          <rPr>
            <sz val="9"/>
            <rFont val="Tahoma"/>
            <family val="2"/>
          </rPr>
          <t>La capacitación formal de los empleados e hijos, deberán ejecutarse a través de los Fondos FRADEC y FEDHE.</t>
        </r>
      </text>
    </comment>
    <comment ref="A19" authorId="0" shapeId="0" xr:uid="{00000000-0006-0000-4600-00000A000000}">
      <text>
        <r>
          <rPr>
            <sz val="9"/>
            <rFont val="Tahoma"/>
            <family val="2"/>
          </rPr>
          <t>Se abstendrán de renovar o adquirir teléfonos celulares y planes de telefonía móvil.</t>
        </r>
      </text>
    </comment>
    <comment ref="A20" authorId="0" shapeId="0" xr:uid="{00000000-0006-0000-46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46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46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46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46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46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46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46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2.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47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4700-000002000000}">
      <text>
        <r>
          <rPr>
            <sz val="9"/>
            <rFont val="Tahoma"/>
            <family val="2"/>
          </rPr>
          <t>La autorización de horas extras sólo se hará efectiva cuando sea estrictamente necesario.</t>
        </r>
      </text>
    </comment>
    <comment ref="A11" authorId="0" shapeId="0" xr:uid="{00000000-0006-0000-47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47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47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4700-000006000000}">
      <text>
        <r>
          <rPr>
            <sz val="9"/>
            <rFont val="Tahoma"/>
            <family val="2"/>
          </rPr>
          <t>Se deberá considerar e integrar la oferta transversal de otros entes públicos del orden distrital o nacional, en especial la del DASCD.</t>
        </r>
      </text>
    </comment>
    <comment ref="A15" authorId="0" shapeId="0" xr:uid="{00000000-0006-0000-47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4700-000008000000}">
      <text>
        <r>
          <rPr>
            <sz val="9"/>
            <rFont val="Tahoma"/>
            <family val="2"/>
          </rPr>
          <t>Se prohíben recepciones, fiestas, agasajos, conmemoraciones o condecoraciones.</t>
        </r>
      </text>
    </comment>
    <comment ref="A17" authorId="0" shapeId="0" xr:uid="{00000000-0006-0000-4700-000009000000}">
      <text>
        <r>
          <rPr>
            <sz val="9"/>
            <rFont val="Tahoma"/>
            <family val="2"/>
          </rPr>
          <t>La capacitación formal de los empleados e hijos, deberán ejecutarse a través de los Fondos FRADEC y FEDHE.</t>
        </r>
      </text>
    </comment>
    <comment ref="A19" authorId="0" shapeId="0" xr:uid="{00000000-0006-0000-4700-00000A000000}">
      <text>
        <r>
          <rPr>
            <sz val="9"/>
            <rFont val="Tahoma"/>
            <family val="2"/>
          </rPr>
          <t>Se abstendrán de renovar o adquirir teléfonos celulares y planes de telefonía móvil.</t>
        </r>
      </text>
    </comment>
    <comment ref="A20" authorId="0" shapeId="0" xr:uid="{00000000-0006-0000-47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47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47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47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47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47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47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47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3.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48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4800-000002000000}">
      <text>
        <r>
          <rPr>
            <sz val="9"/>
            <rFont val="Tahoma"/>
            <family val="2"/>
          </rPr>
          <t>La autorización de horas extras sólo se hará efectiva cuando sea estrictamente necesario.</t>
        </r>
      </text>
    </comment>
    <comment ref="A11" authorId="0" shapeId="0" xr:uid="{00000000-0006-0000-48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48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48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4800-000006000000}">
      <text>
        <r>
          <rPr>
            <sz val="9"/>
            <rFont val="Tahoma"/>
            <family val="2"/>
          </rPr>
          <t>Se deberá considerar e integrar la oferta transversal de otros entes públicos del orden distrital o nacional, en especial la del DASCD.</t>
        </r>
      </text>
    </comment>
    <comment ref="A15" authorId="0" shapeId="0" xr:uid="{00000000-0006-0000-48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4800-000008000000}">
      <text>
        <r>
          <rPr>
            <sz val="9"/>
            <rFont val="Tahoma"/>
            <family val="2"/>
          </rPr>
          <t>Se prohíben recepciones, fiestas, agasajos, conmemoraciones o condecoraciones.</t>
        </r>
      </text>
    </comment>
    <comment ref="A17" authorId="0" shapeId="0" xr:uid="{00000000-0006-0000-4800-000009000000}">
      <text>
        <r>
          <rPr>
            <sz val="9"/>
            <rFont val="Tahoma"/>
            <family val="2"/>
          </rPr>
          <t>La capacitación formal de los empleados e hijos, deberán ejecutarse a través de los Fondos FRADEC y FEDHE.</t>
        </r>
      </text>
    </comment>
    <comment ref="A19" authorId="0" shapeId="0" xr:uid="{00000000-0006-0000-4800-00000A000000}">
      <text>
        <r>
          <rPr>
            <sz val="9"/>
            <rFont val="Tahoma"/>
            <family val="2"/>
          </rPr>
          <t>Se abstendrán de renovar o adquirir teléfonos celulares y planes de telefonía móvil.</t>
        </r>
      </text>
    </comment>
    <comment ref="A20" authorId="0" shapeId="0" xr:uid="{00000000-0006-0000-48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48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48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48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48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48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48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48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4.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49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4900-000002000000}">
      <text>
        <r>
          <rPr>
            <sz val="9"/>
            <rFont val="Tahoma"/>
            <family val="2"/>
          </rPr>
          <t>La autorización de horas extras sólo se hará efectiva cuando sea estrictamente necesario.</t>
        </r>
      </text>
    </comment>
    <comment ref="A11" authorId="0" shapeId="0" xr:uid="{00000000-0006-0000-49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49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49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4900-000006000000}">
      <text>
        <r>
          <rPr>
            <sz val="9"/>
            <rFont val="Tahoma"/>
            <family val="2"/>
          </rPr>
          <t>Se deberá considerar e integrar la oferta transversal de otros entes públicos del orden distrital o nacional, en especial la del DASCD.</t>
        </r>
      </text>
    </comment>
    <comment ref="A15" authorId="0" shapeId="0" xr:uid="{00000000-0006-0000-49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4900-000008000000}">
      <text>
        <r>
          <rPr>
            <sz val="9"/>
            <rFont val="Tahoma"/>
            <family val="2"/>
          </rPr>
          <t>Se prohíben recepciones, fiestas, agasajos, conmemoraciones o condecoraciones.</t>
        </r>
      </text>
    </comment>
    <comment ref="A17" authorId="0" shapeId="0" xr:uid="{00000000-0006-0000-4900-000009000000}">
      <text>
        <r>
          <rPr>
            <sz val="9"/>
            <rFont val="Tahoma"/>
            <family val="2"/>
          </rPr>
          <t>La capacitación formal de los empleados e hijos, deberán ejecutarse a través de los Fondos FRADEC y FEDHE.</t>
        </r>
      </text>
    </comment>
    <comment ref="A19" authorId="0" shapeId="0" xr:uid="{00000000-0006-0000-4900-00000A000000}">
      <text>
        <r>
          <rPr>
            <sz val="9"/>
            <rFont val="Tahoma"/>
            <family val="2"/>
          </rPr>
          <t>Se abstendrán de renovar o adquirir teléfonos celulares y planes de telefonía móvil.</t>
        </r>
      </text>
    </comment>
    <comment ref="A20" authorId="0" shapeId="0" xr:uid="{00000000-0006-0000-49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49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49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49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49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49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49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49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5.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4A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4A00-000002000000}">
      <text>
        <r>
          <rPr>
            <sz val="9"/>
            <rFont val="Tahoma"/>
            <family val="2"/>
          </rPr>
          <t>La autorización de horas extras sólo se hará efectiva cuando sea estrictamente necesario.</t>
        </r>
      </text>
    </comment>
    <comment ref="A11" authorId="0" shapeId="0" xr:uid="{00000000-0006-0000-4A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4A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4A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4A00-000006000000}">
      <text>
        <r>
          <rPr>
            <sz val="9"/>
            <rFont val="Tahoma"/>
            <family val="2"/>
          </rPr>
          <t>Se deberá considerar e integrar la oferta transversal de otros entes públicos del orden distrital o nacional, en especial la del DASCD.</t>
        </r>
      </text>
    </comment>
    <comment ref="A15" authorId="0" shapeId="0" xr:uid="{00000000-0006-0000-4A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4A00-000008000000}">
      <text>
        <r>
          <rPr>
            <sz val="9"/>
            <rFont val="Tahoma"/>
            <family val="2"/>
          </rPr>
          <t>Se prohíben recepciones, fiestas, agasajos, conmemoraciones o condecoraciones.</t>
        </r>
      </text>
    </comment>
    <comment ref="A17" authorId="0" shapeId="0" xr:uid="{00000000-0006-0000-4A00-000009000000}">
      <text>
        <r>
          <rPr>
            <sz val="9"/>
            <rFont val="Tahoma"/>
            <family val="2"/>
          </rPr>
          <t>La capacitación formal de los empleados e hijos, deberán ejecutarse a través de los Fondos FRADEC y FEDHE.</t>
        </r>
      </text>
    </comment>
    <comment ref="A19" authorId="0" shapeId="0" xr:uid="{00000000-0006-0000-4A00-00000A000000}">
      <text>
        <r>
          <rPr>
            <sz val="9"/>
            <rFont val="Tahoma"/>
            <family val="2"/>
          </rPr>
          <t>Se abstendrán de renovar o adquirir teléfonos celulares y planes de telefonía móvil.</t>
        </r>
      </text>
    </comment>
    <comment ref="A20" authorId="0" shapeId="0" xr:uid="{00000000-0006-0000-4A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4A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4A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4A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4A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4A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4A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4A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6.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4B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4B00-000002000000}">
      <text>
        <r>
          <rPr>
            <sz val="9"/>
            <rFont val="Tahoma"/>
            <family val="2"/>
          </rPr>
          <t>La autorización de horas extras sólo se hará efectiva cuando sea estrictamente necesario.</t>
        </r>
      </text>
    </comment>
    <comment ref="A11" authorId="0" shapeId="0" xr:uid="{00000000-0006-0000-4B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4B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4B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4B00-000006000000}">
      <text>
        <r>
          <rPr>
            <sz val="9"/>
            <rFont val="Tahoma"/>
            <family val="2"/>
          </rPr>
          <t>Se deberá considerar e integrar la oferta transversal de otros entes públicos del orden distrital o nacional, en especial la del DASCD.</t>
        </r>
      </text>
    </comment>
    <comment ref="A15" authorId="0" shapeId="0" xr:uid="{00000000-0006-0000-4B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4B00-000008000000}">
      <text>
        <r>
          <rPr>
            <sz val="9"/>
            <rFont val="Tahoma"/>
            <family val="2"/>
          </rPr>
          <t>Se prohíben recepciones, fiestas, agasajos, conmemoraciones o condecoraciones.</t>
        </r>
      </text>
    </comment>
    <comment ref="A17" authorId="0" shapeId="0" xr:uid="{00000000-0006-0000-4B00-000009000000}">
      <text>
        <r>
          <rPr>
            <sz val="9"/>
            <rFont val="Tahoma"/>
            <family val="2"/>
          </rPr>
          <t>La capacitación formal de los empleados e hijos, deberán ejecutarse a través de los Fondos FRADEC y FEDHE.</t>
        </r>
      </text>
    </comment>
    <comment ref="A19" authorId="0" shapeId="0" xr:uid="{00000000-0006-0000-4B00-00000A000000}">
      <text>
        <r>
          <rPr>
            <sz val="9"/>
            <rFont val="Tahoma"/>
            <family val="2"/>
          </rPr>
          <t>Se abstendrán de renovar o adquirir teléfonos celulares y planes de telefonía móvil.</t>
        </r>
      </text>
    </comment>
    <comment ref="A20" authorId="0" shapeId="0" xr:uid="{00000000-0006-0000-4B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4B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4B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4B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4B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4B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4B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4B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7.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4C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4C00-000002000000}">
      <text>
        <r>
          <rPr>
            <sz val="9"/>
            <rFont val="Tahoma"/>
            <family val="2"/>
          </rPr>
          <t>La autorización de horas extras sólo se hará efectiva cuando sea estrictamente necesario.</t>
        </r>
      </text>
    </comment>
    <comment ref="A11" authorId="0" shapeId="0" xr:uid="{00000000-0006-0000-4C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4C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4C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4C00-000006000000}">
      <text>
        <r>
          <rPr>
            <sz val="9"/>
            <rFont val="Tahoma"/>
            <family val="2"/>
          </rPr>
          <t>Se deberá considerar e integrar la oferta transversal de otros entes públicos del orden distrital o nacional, en especial la del DASCD.</t>
        </r>
      </text>
    </comment>
    <comment ref="A15" authorId="0" shapeId="0" xr:uid="{00000000-0006-0000-4C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4C00-000008000000}">
      <text>
        <r>
          <rPr>
            <sz val="9"/>
            <rFont val="Tahoma"/>
            <family val="2"/>
          </rPr>
          <t>Se prohíben recepciones, fiestas, agasajos, conmemoraciones o condecoraciones.</t>
        </r>
      </text>
    </comment>
    <comment ref="A17" authorId="0" shapeId="0" xr:uid="{00000000-0006-0000-4C00-000009000000}">
      <text>
        <r>
          <rPr>
            <sz val="9"/>
            <rFont val="Tahoma"/>
            <family val="2"/>
          </rPr>
          <t>La capacitación formal de los empleados e hijos, deberán ejecutarse a través de los Fondos FRADEC y FEDHE.</t>
        </r>
      </text>
    </comment>
    <comment ref="A19" authorId="0" shapeId="0" xr:uid="{00000000-0006-0000-4C00-00000A000000}">
      <text>
        <r>
          <rPr>
            <sz val="9"/>
            <rFont val="Tahoma"/>
            <family val="2"/>
          </rPr>
          <t>Se abstendrán de renovar o adquirir teléfonos celulares y planes de telefonía móvil.</t>
        </r>
      </text>
    </comment>
    <comment ref="A20" authorId="0" shapeId="0" xr:uid="{00000000-0006-0000-4C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4C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4C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4C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4C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4C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4C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4C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8.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4D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4D00-000002000000}">
      <text>
        <r>
          <rPr>
            <sz val="9"/>
            <rFont val="Tahoma"/>
            <family val="2"/>
          </rPr>
          <t>La autorización de horas extras sólo se hará efectiva cuando sea estrictamente necesario.</t>
        </r>
      </text>
    </comment>
    <comment ref="A11" authorId="0" shapeId="0" xr:uid="{00000000-0006-0000-4D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4D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4D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4D00-000006000000}">
      <text>
        <r>
          <rPr>
            <sz val="9"/>
            <rFont val="Tahoma"/>
            <family val="2"/>
          </rPr>
          <t>Se deberá considerar e integrar la oferta transversal de otros entes públicos del orden distrital o nacional, en especial la del DASCD.</t>
        </r>
      </text>
    </comment>
    <comment ref="A15" authorId="0" shapeId="0" xr:uid="{00000000-0006-0000-4D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4D00-000008000000}">
      <text>
        <r>
          <rPr>
            <sz val="9"/>
            <rFont val="Tahoma"/>
            <family val="2"/>
          </rPr>
          <t>Se prohíben recepciones, fiestas, agasajos, conmemoraciones o condecoraciones.</t>
        </r>
      </text>
    </comment>
    <comment ref="A17" authorId="0" shapeId="0" xr:uid="{00000000-0006-0000-4D00-000009000000}">
      <text>
        <r>
          <rPr>
            <sz val="9"/>
            <rFont val="Tahoma"/>
            <family val="2"/>
          </rPr>
          <t>La capacitación formal de los empleados e hijos, deberán ejecutarse a través de los Fondos FRADEC y FEDHE.</t>
        </r>
      </text>
    </comment>
    <comment ref="A19" authorId="0" shapeId="0" xr:uid="{00000000-0006-0000-4D00-00000A000000}">
      <text>
        <r>
          <rPr>
            <sz val="9"/>
            <rFont val="Tahoma"/>
            <family val="2"/>
          </rPr>
          <t>Se abstendrán de renovar o adquirir teléfonos celulares y planes de telefonía móvil.</t>
        </r>
      </text>
    </comment>
    <comment ref="A20" authorId="0" shapeId="0" xr:uid="{00000000-0006-0000-4D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4D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4D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4D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4D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4D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4D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4D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9.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4E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4E00-000002000000}">
      <text>
        <r>
          <rPr>
            <sz val="9"/>
            <rFont val="Tahoma"/>
            <family val="2"/>
          </rPr>
          <t>La autorización de horas extras sólo se hará efectiva cuando sea estrictamente necesario.</t>
        </r>
      </text>
    </comment>
    <comment ref="A11" authorId="0" shapeId="0" xr:uid="{00000000-0006-0000-4E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4E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4E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4E00-000006000000}">
      <text>
        <r>
          <rPr>
            <sz val="9"/>
            <rFont val="Tahoma"/>
            <family val="2"/>
          </rPr>
          <t>Se deberá considerar e integrar la oferta transversal de otros entes públicos del orden distrital o nacional, en especial la del DASCD.</t>
        </r>
      </text>
    </comment>
    <comment ref="A15" authorId="0" shapeId="0" xr:uid="{00000000-0006-0000-4E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4E00-000008000000}">
      <text>
        <r>
          <rPr>
            <sz val="9"/>
            <rFont val="Tahoma"/>
            <family val="2"/>
          </rPr>
          <t>Se prohíben recepciones, fiestas, agasajos, conmemoraciones o condecoraciones.</t>
        </r>
      </text>
    </comment>
    <comment ref="A17" authorId="0" shapeId="0" xr:uid="{00000000-0006-0000-4E00-000009000000}">
      <text>
        <r>
          <rPr>
            <sz val="9"/>
            <rFont val="Tahoma"/>
            <family val="2"/>
          </rPr>
          <t>La capacitación formal de los empleados e hijos, deberán ejecutarse a través de los Fondos FRADEC y FEDHE.</t>
        </r>
      </text>
    </comment>
    <comment ref="A19" authorId="0" shapeId="0" xr:uid="{00000000-0006-0000-4E00-00000A000000}">
      <text>
        <r>
          <rPr>
            <sz val="9"/>
            <rFont val="Tahoma"/>
            <family val="2"/>
          </rPr>
          <t>Se abstendrán de renovar o adquirir teléfonos celulares y planes de telefonía móvil.</t>
        </r>
      </text>
    </comment>
    <comment ref="A20" authorId="0" shapeId="0" xr:uid="{00000000-0006-0000-4E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4E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4E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4E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4E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4E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4E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4E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07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0700-000002000000}">
      <text>
        <r>
          <rPr>
            <sz val="9"/>
            <rFont val="Tahoma"/>
            <family val="2"/>
          </rPr>
          <t>La autorización de horas extras sólo se hará efectiva cuando sea estrictamente necesario.</t>
        </r>
      </text>
    </comment>
    <comment ref="A11" authorId="0" shapeId="0" xr:uid="{00000000-0006-0000-07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07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07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0700-000006000000}">
      <text>
        <r>
          <rPr>
            <sz val="9"/>
            <rFont val="Tahoma"/>
            <family val="2"/>
          </rPr>
          <t>Se deberá considerar e integrar la oferta transversal de otros entes públicos del orden distrital o nacional, en especial la del DASCD.</t>
        </r>
      </text>
    </comment>
    <comment ref="A15" authorId="0" shapeId="0" xr:uid="{00000000-0006-0000-07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0700-000008000000}">
      <text>
        <r>
          <rPr>
            <sz val="9"/>
            <rFont val="Tahoma"/>
            <family val="2"/>
          </rPr>
          <t>Se prohíben recepciones, fiestas, agasajos, conmemoraciones o condecoraciones.</t>
        </r>
      </text>
    </comment>
    <comment ref="A17" authorId="0" shapeId="0" xr:uid="{00000000-0006-0000-0700-000009000000}">
      <text>
        <r>
          <rPr>
            <sz val="9"/>
            <rFont val="Tahoma"/>
            <family val="2"/>
          </rPr>
          <t>La capacitación formal de los empleados e hijos, deberán ejecutarse a través de los Fondos FRADEC y FEDHE.</t>
        </r>
      </text>
    </comment>
    <comment ref="A19" authorId="0" shapeId="0" xr:uid="{00000000-0006-0000-0700-00000A000000}">
      <text>
        <r>
          <rPr>
            <sz val="9"/>
            <rFont val="Tahoma"/>
            <family val="2"/>
          </rPr>
          <t>Se abstendrán de renovar o adquirir teléfonos celulares y planes de telefonía móvil.</t>
        </r>
      </text>
    </comment>
    <comment ref="A20" authorId="0" shapeId="0" xr:uid="{00000000-0006-0000-07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07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07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07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07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07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07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07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80.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4F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4F00-000002000000}">
      <text>
        <r>
          <rPr>
            <sz val="9"/>
            <rFont val="Tahoma"/>
            <family val="2"/>
          </rPr>
          <t>La autorización de horas extras sólo se hará efectiva cuando sea estrictamente necesario.</t>
        </r>
      </text>
    </comment>
    <comment ref="A11" authorId="0" shapeId="0" xr:uid="{00000000-0006-0000-4F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4F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4F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4F00-000006000000}">
      <text>
        <r>
          <rPr>
            <sz val="9"/>
            <rFont val="Tahoma"/>
            <family val="2"/>
          </rPr>
          <t>Se deberá considerar e integrar la oferta transversal de otros entes públicos del orden distrital o nacional, en especial la del DASCD.</t>
        </r>
      </text>
    </comment>
    <comment ref="A15" authorId="0" shapeId="0" xr:uid="{00000000-0006-0000-4F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4F00-000008000000}">
      <text>
        <r>
          <rPr>
            <sz val="9"/>
            <rFont val="Tahoma"/>
            <family val="2"/>
          </rPr>
          <t>Se prohíben recepciones, fiestas, agasajos, conmemoraciones o condecoraciones.</t>
        </r>
      </text>
    </comment>
    <comment ref="A17" authorId="0" shapeId="0" xr:uid="{00000000-0006-0000-4F00-000009000000}">
      <text>
        <r>
          <rPr>
            <sz val="9"/>
            <rFont val="Tahoma"/>
            <family val="2"/>
          </rPr>
          <t>La capacitación formal de los empleados e hijos, deberán ejecutarse a través de los Fondos FRADEC y FEDHE.</t>
        </r>
      </text>
    </comment>
    <comment ref="A19" authorId="0" shapeId="0" xr:uid="{00000000-0006-0000-4F00-00000A000000}">
      <text>
        <r>
          <rPr>
            <sz val="9"/>
            <rFont val="Tahoma"/>
            <family val="2"/>
          </rPr>
          <t>Se abstendrán de renovar o adquirir teléfonos celulares y planes de telefonía móvil.</t>
        </r>
      </text>
    </comment>
    <comment ref="A20" authorId="0" shapeId="0" xr:uid="{00000000-0006-0000-4F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4F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4F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4F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4F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4F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4F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4F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81.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50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5000-000002000000}">
      <text>
        <r>
          <rPr>
            <sz val="9"/>
            <rFont val="Tahoma"/>
            <family val="2"/>
          </rPr>
          <t>La autorización de horas extras sólo se hará efectiva cuando sea estrictamente necesario.</t>
        </r>
      </text>
    </comment>
    <comment ref="A11" authorId="0" shapeId="0" xr:uid="{00000000-0006-0000-50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50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50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5000-000006000000}">
      <text>
        <r>
          <rPr>
            <sz val="9"/>
            <rFont val="Tahoma"/>
            <family val="2"/>
          </rPr>
          <t>Se deberá considerar e integrar la oferta transversal de otros entes públicos del orden distrital o nacional, en especial la del DASCD.</t>
        </r>
      </text>
    </comment>
    <comment ref="A15" authorId="0" shapeId="0" xr:uid="{00000000-0006-0000-50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5000-000008000000}">
      <text>
        <r>
          <rPr>
            <sz val="9"/>
            <rFont val="Tahoma"/>
            <family val="2"/>
          </rPr>
          <t>Se prohíben recepciones, fiestas, agasajos, conmemoraciones o condecoraciones.</t>
        </r>
      </text>
    </comment>
    <comment ref="A17" authorId="0" shapeId="0" xr:uid="{00000000-0006-0000-5000-000009000000}">
      <text>
        <r>
          <rPr>
            <sz val="9"/>
            <rFont val="Tahoma"/>
            <family val="2"/>
          </rPr>
          <t>La capacitación formal de los empleados e hijos, deberán ejecutarse a través de los Fondos FRADEC y FEDHE.</t>
        </r>
      </text>
    </comment>
    <comment ref="A19" authorId="0" shapeId="0" xr:uid="{00000000-0006-0000-5000-00000A000000}">
      <text>
        <r>
          <rPr>
            <sz val="9"/>
            <rFont val="Tahoma"/>
            <family val="2"/>
          </rPr>
          <t>Se abstendrán de renovar o adquirir teléfonos celulares y planes de telefonía móvil.</t>
        </r>
      </text>
    </comment>
    <comment ref="A20" authorId="0" shapeId="0" xr:uid="{00000000-0006-0000-50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50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50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50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50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50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50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50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82.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51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5100-000002000000}">
      <text>
        <r>
          <rPr>
            <sz val="9"/>
            <rFont val="Tahoma"/>
            <family val="2"/>
          </rPr>
          <t>La autorización de horas extras sólo se hará efectiva cuando sea estrictamente necesario.</t>
        </r>
      </text>
    </comment>
    <comment ref="A11" authorId="0" shapeId="0" xr:uid="{00000000-0006-0000-51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51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51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5100-000006000000}">
      <text>
        <r>
          <rPr>
            <sz val="9"/>
            <rFont val="Tahoma"/>
            <family val="2"/>
          </rPr>
          <t>Se deberá considerar e integrar la oferta transversal de otros entes públicos del orden distrital o nacional, en especial la del DASCD.</t>
        </r>
      </text>
    </comment>
    <comment ref="A15" authorId="0" shapeId="0" xr:uid="{00000000-0006-0000-51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5100-000008000000}">
      <text>
        <r>
          <rPr>
            <sz val="9"/>
            <rFont val="Tahoma"/>
            <family val="2"/>
          </rPr>
          <t>Se prohíben recepciones, fiestas, agasajos, conmemoraciones o condecoraciones.</t>
        </r>
      </text>
    </comment>
    <comment ref="A17" authorId="0" shapeId="0" xr:uid="{00000000-0006-0000-5100-000009000000}">
      <text>
        <r>
          <rPr>
            <sz val="9"/>
            <rFont val="Tahoma"/>
            <family val="2"/>
          </rPr>
          <t>La capacitación formal de los empleados e hijos, deberán ejecutarse a través de los Fondos FRADEC y FEDHE.</t>
        </r>
      </text>
    </comment>
    <comment ref="A19" authorId="0" shapeId="0" xr:uid="{00000000-0006-0000-5100-00000A000000}">
      <text>
        <r>
          <rPr>
            <sz val="9"/>
            <rFont val="Tahoma"/>
            <family val="2"/>
          </rPr>
          <t>Se abstendrán de renovar o adquirir teléfonos celulares y planes de telefonía móvil.</t>
        </r>
      </text>
    </comment>
    <comment ref="A20" authorId="0" shapeId="0" xr:uid="{00000000-0006-0000-51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51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51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51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51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51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51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51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83.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52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5200-000002000000}">
      <text>
        <r>
          <rPr>
            <sz val="9"/>
            <rFont val="Tahoma"/>
            <family val="2"/>
          </rPr>
          <t>La autorización de horas extras sólo se hará efectiva cuando sea estrictamente necesario.</t>
        </r>
      </text>
    </comment>
    <comment ref="A11" authorId="0" shapeId="0" xr:uid="{00000000-0006-0000-52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52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52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5200-000006000000}">
      <text>
        <r>
          <rPr>
            <sz val="9"/>
            <rFont val="Tahoma"/>
            <family val="2"/>
          </rPr>
          <t>Se deberá considerar e integrar la oferta transversal de otros entes públicos del orden distrital o nacional, en especial la del DASCD.</t>
        </r>
      </text>
    </comment>
    <comment ref="A15" authorId="0" shapeId="0" xr:uid="{00000000-0006-0000-52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5200-000008000000}">
      <text>
        <r>
          <rPr>
            <sz val="9"/>
            <rFont val="Tahoma"/>
            <family val="2"/>
          </rPr>
          <t>Se prohíben recepciones, fiestas, agasajos, conmemoraciones o condecoraciones.</t>
        </r>
      </text>
    </comment>
    <comment ref="A17" authorId="0" shapeId="0" xr:uid="{00000000-0006-0000-5200-000009000000}">
      <text>
        <r>
          <rPr>
            <sz val="9"/>
            <rFont val="Tahoma"/>
            <family val="2"/>
          </rPr>
          <t>La capacitación formal de los empleados e hijos, deberán ejecutarse a través de los Fondos FRADEC y FEDHE.</t>
        </r>
      </text>
    </comment>
    <comment ref="A19" authorId="0" shapeId="0" xr:uid="{00000000-0006-0000-5200-00000A000000}">
      <text>
        <r>
          <rPr>
            <sz val="9"/>
            <rFont val="Tahoma"/>
            <family val="2"/>
          </rPr>
          <t>Se abstendrán de renovar o adquirir teléfonos celulares y planes de telefonía móvil.</t>
        </r>
      </text>
    </comment>
    <comment ref="A20" authorId="0" shapeId="0" xr:uid="{00000000-0006-0000-52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52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52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52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52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52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52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52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84.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53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5300-000002000000}">
      <text>
        <r>
          <rPr>
            <sz val="9"/>
            <rFont val="Tahoma"/>
            <family val="2"/>
          </rPr>
          <t>La autorización de horas extras sólo se hará efectiva cuando sea estrictamente necesario.</t>
        </r>
      </text>
    </comment>
    <comment ref="A11" authorId="0" shapeId="0" xr:uid="{00000000-0006-0000-53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53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53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5300-000006000000}">
      <text>
        <r>
          <rPr>
            <sz val="9"/>
            <rFont val="Tahoma"/>
            <family val="2"/>
          </rPr>
          <t>Se deberá considerar e integrar la oferta transversal de otros entes públicos del orden distrital o nacional, en especial la del DASCD.</t>
        </r>
      </text>
    </comment>
    <comment ref="A15" authorId="0" shapeId="0" xr:uid="{00000000-0006-0000-53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5300-000008000000}">
      <text>
        <r>
          <rPr>
            <sz val="9"/>
            <rFont val="Tahoma"/>
            <family val="2"/>
          </rPr>
          <t>Se prohíben recepciones, fiestas, agasajos, conmemoraciones o condecoraciones.</t>
        </r>
      </text>
    </comment>
    <comment ref="A17" authorId="0" shapeId="0" xr:uid="{00000000-0006-0000-5300-000009000000}">
      <text>
        <r>
          <rPr>
            <sz val="9"/>
            <rFont val="Tahoma"/>
            <family val="2"/>
          </rPr>
          <t>La capacitación formal de los empleados e hijos, deberán ejecutarse a través de los Fondos FRADEC y FEDHE.</t>
        </r>
      </text>
    </comment>
    <comment ref="A19" authorId="0" shapeId="0" xr:uid="{00000000-0006-0000-5300-00000A000000}">
      <text>
        <r>
          <rPr>
            <sz val="9"/>
            <rFont val="Tahoma"/>
            <family val="2"/>
          </rPr>
          <t>Se abstendrán de renovar o adquirir teléfonos celulares y planes de telefonía móvil.</t>
        </r>
      </text>
    </comment>
    <comment ref="A20" authorId="0" shapeId="0" xr:uid="{00000000-0006-0000-53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53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53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53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53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53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53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53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000000-0006-0000-0800-000001000000}">
      <text>
        <r>
          <rPr>
            <sz val="8"/>
            <rFont val="Tahoma"/>
            <family val="2"/>
          </rPr>
          <t>Las entidades y organismos distritales ejecutarán un plan de reducción del gasto en la contratación de prestación de servicios profesionales y de apoyo a la gestión.</t>
        </r>
        <r>
          <rPr>
            <b/>
            <sz val="9"/>
            <rFont val="Tahoma"/>
            <family val="2"/>
          </rPr>
          <t xml:space="preserve">
DDP: </t>
        </r>
        <r>
          <rPr>
            <sz val="9"/>
            <rFont val="Tahoma"/>
            <family val="2"/>
          </rPr>
          <t>El valor 2023 debe corresponder con el valor reportado a 31 de diciembre a la Contraloría Distrital y al DASCD.</t>
        </r>
      </text>
    </comment>
    <comment ref="A10" authorId="0" shapeId="0" xr:uid="{00000000-0006-0000-0800-000002000000}">
      <text>
        <r>
          <rPr>
            <sz val="9"/>
            <rFont val="Tahoma"/>
            <family val="2"/>
          </rPr>
          <t>La autorización de horas extras sólo se hará efectiva cuando sea estrictamente necesario.</t>
        </r>
      </text>
    </comment>
    <comment ref="A11" authorId="0" shapeId="0" xr:uid="{00000000-0006-0000-0800-000003000000}">
      <text>
        <r>
          <rPr>
            <sz val="9"/>
            <rFont val="Tahoma"/>
            <family val="2"/>
          </rPr>
          <t>Para el cumplimiento de la misión se preferirán los eventos o reuniones virtuales sobre las actividades que impliquen desplazamiento físico de los servidores públicos.</t>
        </r>
      </text>
    </comment>
    <comment ref="A12" authorId="0" shapeId="0" xr:uid="{00000000-0006-0000-0800-000004000000}">
      <text>
        <r>
          <rPr>
            <sz val="9"/>
            <rFont val="Tahoma"/>
            <family val="2"/>
          </rPr>
          <t>Sólo se reconocerán en dinero las vacaciones causadas y no disfrutadas en caso de retiro definitivo del servidor público; excepcionalmente y de manera motivada.</t>
        </r>
      </text>
    </comment>
    <comment ref="A13" authorId="0" shapeId="0" xr:uid="{00000000-0006-0000-0800-000005000000}">
      <text>
        <r>
          <rPr>
            <sz val="9"/>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0000000-0006-0000-0800-000006000000}">
      <text>
        <r>
          <rPr>
            <sz val="9"/>
            <rFont val="Tahoma"/>
            <family val="2"/>
          </rPr>
          <t>Se deberá considerar e integrar la oferta transversal de otros entes públicos del orden distrital o nacional, en especial la del DASCD.</t>
        </r>
      </text>
    </comment>
    <comment ref="A15" authorId="0" shapeId="0" xr:uid="{00000000-0006-0000-0800-000007000000}">
      <text>
        <r>
          <rPr>
            <sz val="9"/>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0000000-0006-0000-0800-000008000000}">
      <text>
        <r>
          <rPr>
            <sz val="9"/>
            <rFont val="Tahoma"/>
            <family val="2"/>
          </rPr>
          <t>Se prohíben recepciones, fiestas, agasajos, conmemoraciones o condecoraciones.</t>
        </r>
      </text>
    </comment>
    <comment ref="A17" authorId="0" shapeId="0" xr:uid="{00000000-0006-0000-0800-000009000000}">
      <text>
        <r>
          <rPr>
            <sz val="9"/>
            <rFont val="Tahoma"/>
            <family val="2"/>
          </rPr>
          <t>La capacitación formal de los empleados e hijos, deberán ejecutarse a través de los Fondos FRADEC y FEDHE.</t>
        </r>
      </text>
    </comment>
    <comment ref="A19" authorId="0" shapeId="0" xr:uid="{00000000-0006-0000-0800-00000A000000}">
      <text>
        <r>
          <rPr>
            <sz val="9"/>
            <rFont val="Tahoma"/>
            <family val="2"/>
          </rPr>
          <t>Se abstendrán de renovar o adquirir teléfonos celulares y planes de telefonía móvil.</t>
        </r>
      </text>
    </comment>
    <comment ref="A20" authorId="0" shapeId="0" xr:uid="{00000000-0006-0000-0800-00000B000000}">
      <text>
        <r>
          <rPr>
            <sz val="9"/>
            <rFont val="Tahoma"/>
            <family val="2"/>
          </rPr>
          <t>Se podrá autorizar y asignar vehículos, exclusivamente a servidores públicos del nivel directivo y se adoptarán sistemas de monitoreo y control en los vehículos oficiales.</t>
        </r>
      </text>
    </comment>
    <comment ref="A21" authorId="0" shapeId="0" xr:uid="{00000000-0006-0000-0800-00000C000000}">
      <text>
        <r>
          <rPr>
            <sz val="9"/>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000000-0006-0000-0800-00000D000000}">
      <text>
        <r>
          <rPr>
            <sz val="9"/>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0000000-0006-0000-0800-00000E000000}">
      <text>
        <r>
          <rPr>
            <sz val="9"/>
            <rFont val="Tahoma"/>
            <family val="2"/>
          </rPr>
          <t xml:space="preserve">Deberán abstenerse de celebrar contratos de publicidad y/o propaganda personalizada y debe preferirse el uso de su sitio web para publicar la información institucional. </t>
        </r>
      </text>
    </comment>
    <comment ref="A24" authorId="0" shapeId="0" xr:uid="{00000000-0006-0000-0800-00000F000000}">
      <text>
        <r>
          <rPr>
            <sz val="9"/>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0000000-0006-0000-0800-000010000000}">
      <text>
        <r>
          <rPr>
            <sz val="9"/>
            <rFont val="Tahoma"/>
            <family val="2"/>
          </rPr>
          <t>Se abstendrán de contratar mejoras suntuarias en sus inmuebles, salvo que se trate de bienes inmuebles clasificados como Bienes de Interés Cultural.</t>
        </r>
      </text>
    </comment>
    <comment ref="A26" authorId="0" shapeId="0" xr:uid="{00000000-0006-0000-0800-000011000000}">
      <text>
        <r>
          <rPr>
            <sz val="9"/>
            <rFont val="Tahoma"/>
            <family val="2"/>
          </rPr>
          <t xml:space="preserve">Se adquirirán únicamente cuando sea necesario para el cumplimiento de la misión de las entidades u organismos distritales. </t>
        </r>
      </text>
    </comment>
    <comment ref="A27" authorId="0" shapeId="0" xr:uid="{00000000-0006-0000-0800-000012000000}">
      <text>
        <r>
          <rPr>
            <sz val="9"/>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sharedStrings.xml><?xml version="1.0" encoding="utf-8"?>
<sst xmlns="http://schemas.openxmlformats.org/spreadsheetml/2006/main" count="4620" uniqueCount="340">
  <si>
    <t>PLAN DE AUSTERIDAD EN EL GASTO 2025-2027</t>
  </si>
  <si>
    <t>Entidad</t>
  </si>
  <si>
    <t xml:space="preserve"> </t>
  </si>
  <si>
    <t>Valores en Pesos Corrientes</t>
  </si>
  <si>
    <t>CONCEPTO
(Decreto 062 de 2024)</t>
  </si>
  <si>
    <t>Posiciones Presupuestales Asociadas
(Funcionamiento e Inversión)</t>
  </si>
  <si>
    <t>LÍNEA BASE</t>
  </si>
  <si>
    <t>SEGUIMIENTO RESULTADOS PLAN DE AUSTERIDAD 2025-2027</t>
  </si>
  <si>
    <t>ESTRATEGIAS
2025-2027</t>
  </si>
  <si>
    <t>ACCIONES
2025-2027</t>
  </si>
  <si>
    <t>META INDICADOR DE AUSTERIDAD</t>
  </si>
  <si>
    <t>AÑO 2023</t>
  </si>
  <si>
    <t>AÑO 2024</t>
  </si>
  <si>
    <t>AÑO 2025</t>
  </si>
  <si>
    <t>AÑO 2026</t>
  </si>
  <si>
    <t>AÑO 2027</t>
  </si>
  <si>
    <t>Valor EJECUTADO
a 31/12/2023</t>
  </si>
  <si>
    <t>Valor EJECUTADO
a 31/12/2024</t>
  </si>
  <si>
    <t>Resultado
Indicador Austeridad</t>
  </si>
  <si>
    <t>Valor EJECUTADO
a 31/12/2025</t>
  </si>
  <si>
    <t>Valor EJECUTADO
a 31/12/2026</t>
  </si>
  <si>
    <t>Valor EJECUTADO
a 31/12/2027</t>
  </si>
  <si>
    <t>Servicios de personal</t>
  </si>
  <si>
    <t xml:space="preserve">Artículo 6°.- Reducción del gasto en CPS profesionales y de apoyo a la gestión. </t>
  </si>
  <si>
    <t>N.A.  
Se registran totales. Corresponde con lo reportado en SIDEAP y SIVICOF</t>
  </si>
  <si>
    <t xml:space="preserve">Artículo 7°.- Horas extras, dominicales y festivos. </t>
  </si>
  <si>
    <t>Artículo 8°.- Viáticos y gastos de viaje.</t>
  </si>
  <si>
    <t>Artículo 9°.- Compensación por vacaciones.</t>
  </si>
  <si>
    <t>Artículo 10°.- Bono navideño.</t>
  </si>
  <si>
    <t>Artículo 11 -. Capacitación.</t>
  </si>
  <si>
    <t>Artículo 12 -. Bienestar.</t>
  </si>
  <si>
    <t>Artículo 13 -. Eventos y conmemoraciones.</t>
  </si>
  <si>
    <t>Artículo 14 -. Fondos educativos.</t>
  </si>
  <si>
    <t>Servicios Administrativos</t>
  </si>
  <si>
    <t>Artículo 15. Telefonía.</t>
  </si>
  <si>
    <t>Artículo 16 -. Vehículos oficiales.</t>
  </si>
  <si>
    <t>Artículo 17 -. Adquisición de vehículos y maquinaria.</t>
  </si>
  <si>
    <t>Artículo 18 -. Fotocopiado, multicopiado e impresión.</t>
  </si>
  <si>
    <t>Artículo 19 -. Publicidad distrital.</t>
  </si>
  <si>
    <t>Artículo 20 -. Cajas menores.</t>
  </si>
  <si>
    <t>Artículo 21 -. Mantenimiento o reparación de bienes inmuebles o muebles.</t>
  </si>
  <si>
    <t>Artículo 22 -. Suscripciones.</t>
  </si>
  <si>
    <t>Artículo 23 -. Servicios públicos.</t>
  </si>
  <si>
    <t>Alcaldia Local de Los Martires</t>
  </si>
  <si>
    <t>2, funcionamiento</t>
  </si>
  <si>
    <t>Generar una reduccion en la facturacion de las cuentas contrato asociadas al funcionamiento y comunicacion de la ALM. asimismo se indica que la ALM no adquiere ni adquirirá telefonos celulares ni planes para sus funcionarios.</t>
  </si>
  <si>
    <t>Se plantea un cambio de operador, de ETB a Claro o movistar, que ofrezca una reducción en la facturación mensual para así lograr la reducción planteada en la meta del 1%. Y dar continuidad a la tendencia de ahorro de los últimos tres años en este rubro.</t>
  </si>
  <si>
    <t>1, funcionamiento</t>
  </si>
  <si>
    <t>Generar una reduccion total en el uso de papel impreso y llegar a una aplicacion completa de papel cero en la ALM a traves de cambio de cultura y la concienciacion de todo el personal a traves de campañas activas permanentes y sensibilizaciones</t>
  </si>
  <si>
    <t xml:space="preserve">Para este rubro siendo de funcionamiento e involucrándose directamente con el consumo de papel por áreas, se continuarán implementando las políticas de papel cero, se continuarán dando las campañas permanentes, las socializaciones, memorandos y demás comunicados, piezas gráficas y correos masivos que permitan la reducción del consumo del recurso, así como optimizar los procesos para lograr tal fin. Asimismo, se continuará dando una entrega restrictiva a lo mínimo necesario para cada área a fin de generar la reducción en los giros presupuestales del rubro. </t>
  </si>
  <si>
    <t>3, funcionamiento</t>
  </si>
  <si>
    <t>implementar una reduccion progresiva en el consumo de los recursos naturales priorizando el mantenimiento preventivo de las instalaciones hidraulicas, asi como permeando en un cambio de conciencia a traves de campañas y sensibilizaciones a los colaboradores de la ALM</t>
  </si>
  <si>
    <t>Generar un mantenimiento preventivo en lugar de correctivo a las instalaciones de las sedes concertadas a fin de evitar las pérdidas del recurso hídrico la cual fue la razón del incremento de la facturación en el 2024, aunado a esto, el incremento de campañas activas, de comunicados, socializaciones, capacitaciones, correos masivos, piezas gráficas y demás que permitan continuar con la disminución de los giros presupuestales y consumos del rubro que se venían llevando a cabo durante el cuatrienio anterior y llegar a la reducción meta del 1%.</t>
  </si>
  <si>
    <t>SECRETARIA DISTRITAL DE MOVILIDAD</t>
  </si>
  <si>
    <t>Racionalización gradual de los recursos asignados para la contratación de prestación  de servicios profesionales y de apoyo a la gestión, a través de la optimización de actividades y procesos al interior de las áreas, especialmente de aquellas que solicitan la mayor catidad de contratación bajo esta modalidad,  .</t>
  </si>
  <si>
    <t>1. Revisar que cada solicitud de contratación de esta modalidad llegue debidamente justificada de acuerdo con la normatividad vigente.   
2. Dentro de la planeación se incluirán y adoptarán todas las medidas de optimización de actividades, procesos y recursos necesarios para que la cantidad de contratos de prestación de servicios profesionales y de apoyo a la gestión sean los estrictamente necesarios para cumplir con los objetivos de cada áreas de la entidad.</t>
  </si>
  <si>
    <t xml:space="preserve">O211010100102 </t>
  </si>
  <si>
    <t>Optimizar los recursos asignados para la autorización de horas extras</t>
  </si>
  <si>
    <t>1. La autorización de horas extras se continuara reconociendo  para atender asuntos del servicio reales e imprescindibles</t>
  </si>
  <si>
    <t>N.A</t>
  </si>
  <si>
    <t xml:space="preserve">O2120202010   </t>
  </si>
  <si>
    <t xml:space="preserve">Continuar implementando estrategías que permitan la disminusión del gasto en pago de viaticos </t>
  </si>
  <si>
    <t xml:space="preserve">1. Priorizar la participación en eventos nacionales e internacionales de forma virtual, en atención al Decreto 062 del 2024.
2. Se continuará implementando la estrategía para que las autorizaciones de comisiones sean las que cuentan con financiación del organizador al 100%. 
</t>
  </si>
  <si>
    <t xml:space="preserve">O211010300102    </t>
  </si>
  <si>
    <t xml:space="preserve">Continuar implementando estrategías que constribuyan al disfrute de las vacaciones  a las que tiene derecho los funcionarios de la entidad.  </t>
  </si>
  <si>
    <t xml:space="preserve">1. Expedir circular de programación y disfrute de vacaciones a los directivos de la entidad, con el fin de que programen las vacaciones de los funcionarios a su cargo y así evitar la acumulación de vacaciones.
2. Expedir memorando dirigido a los jefes de la dependencias para que los funcionarios a su cargo, toman los periodo de vacaciones acumulados.
4. Solo se continuará reconocienndo en dinero las vacaciones causadas y no disfrutadas en caso de retiro definitivo del servidor público. </t>
  </si>
  <si>
    <t>O21202020090696511</t>
  </si>
  <si>
    <t xml:space="preserve">Continuar implementado lo establecido en el Decreto 062 de 2024 </t>
  </si>
  <si>
    <t>1. Los bonos navideños, continuaran siendo entregados a los hijos de los funcionarios  que sean  menores de 13 años y no se superará el valor de seis (6) salarios mínimos diarios legales vigentes.
Este beneficio se podrá extender unicamente a los hijos mayores de 13 años y menores de 18 años que se encuentren en condición de discapacidad y que  adicionalmente, dependan económicamente de sus padres, siempre que se cuente con los recursos presupuestales para tal efecto.</t>
  </si>
  <si>
    <t xml:space="preserve">O21202020090292511   </t>
  </si>
  <si>
    <t xml:space="preserve">Fortalcer la alianzas interinstitucionales y administrativas a nivel distrito, con el fin de optimizar recursos en las actividades del plan de capacitación institucional. </t>
  </si>
  <si>
    <t xml:space="preserve">1. Dentro de las actividades establecidas en el PIC institucional, se propendrá por adelantar las capacitaciones en coordinación administrativa con el Departameto Administrativo del Servicio Civil Distrital, con el fin de disminuir el gasto en capacitación sin disminuir el fortalecimiento en las actividades de capacitación para los funcionarios.
2. Se propendrá por realizar las capacitaciones de forma virtual, disminuyendo los gastos relacionados con desplazamiento, uso de aulas y refrigerios para espacios de capacitación.
3. En atención a las especialidades de las entidades del Distrito, se propendrá por realizar alianzas administrativas que permitan realizar capacitaciones a los funcionarios sin dismunuir el impacto y disminuyendo el gasto. </t>
  </si>
  <si>
    <t xml:space="preserve">Fortalcer la alianzas interinstitucionales y administrativas a nivel distrito, con el fin de optimizar recursos en las actividades del plan de bienestar institucional. </t>
  </si>
  <si>
    <t xml:space="preserve">1 Abstenernos de efectuar conmemoraciones del día de la secretaría y día del conductor, ya que las mismas son reconocidas por el Departamento Administrativo del Servicio Civl Distrital - DASCD a nivel distrital
2. Realizar eventos deportivos y recreativos, mediante alianzas administrativas con el apoyo de la caja de compensación de la entidad.
3. Generar actividades de bienestar institucional por autogestión con la logistica del personal de la Dirección de Talento Humano. </t>
  </si>
  <si>
    <t>Todo evento que se realice debe cumplir con los criterios de sencillez, moderación y austeridad.</t>
  </si>
  <si>
    <t>1.Todo evento que se realice debe cumplir con los criterios de sencillez, moderación y austeridad.</t>
  </si>
  <si>
    <t>Implementación e incentivación del FRADEC</t>
  </si>
  <si>
    <t>1. Se realizarán piezas comunicativas que incentiven la oferta distrital en el Fondo Educativo en Administración de Recursos para Capacitación Educativa de los Empleados Públicos del Distrito Capital - FRADEC y el Fondo Educativo del Distrito para hijos de empleados - FEDHE, para optimizar los recursos y evitar duplicar esfuerzos y recursos financieros e institucionales destinados a este fin.</t>
  </si>
  <si>
    <t xml:space="preserve">O21202020080484120 O21202020080484131  </t>
  </si>
  <si>
    <t xml:space="preserve">Continuar con la revisión de las líneas telefónicas fijas y móviles, con el fin de detereminar si son indispensables para la prestación del servicio de la entidad </t>
  </si>
  <si>
    <t>1. Abstenerse de adquiri o renovar o adqúirir teléfonos celulares y planes de telefonía móvil que no sean indispensables.
2. Priorizar el uso y fomentar la cultura de medios de comunicación como el correo institucional, el chat del correo, videollamadas por meet,  para la comunicación interna de los colaboradores de la entidad.</t>
  </si>
  <si>
    <t>O2120201003033331101    
O2120201003033336103</t>
  </si>
  <si>
    <t xml:space="preserve">Llevar un control eficiente y efectivo del suministro de combustible a los vehículos de propiedad de la SDM, destinados a realizar actividades administrativas y logísticas, así como también a los vehículos y motocicletas entregadas en comodato a las Policia Metropolitana de Bogotá-Seccional Transito y Transporte de Bogotá por la SDM. </t>
  </si>
  <si>
    <t xml:space="preserve">
1. Se determinó un tope máximo de galones de combustible para el suministro diario y semanal a cada uno de los vehículos de uso administrativo.
2. Instalación de un CHIP a cada uno de los vehículos oficiales de uso administrativo como mecanismo de control.</t>
  </si>
  <si>
    <t>No se tiene programado para el periodo 2025-2027 la adquisición de vehículos en la entidad desde funcionamiento</t>
  </si>
  <si>
    <t>No se tiene programado para el periodo 2025-2027 la adquisición de vehículos en la entidad.</t>
  </si>
  <si>
    <t>O2120201003023212901</t>
  </si>
  <si>
    <t>Mantener permanentemente la socialización de las buenas prácticas para el uso del papel</t>
  </si>
  <si>
    <t>1. Realizar campaña de sensibilización en la entidad, sobre el uso eficiente de papel
2. Impulsar la Política de “Cero Papel”, para que se priorice el uso de medios electrónicos en el envío de trámites y comunicaciones
3. Realizar entregas de papel para exclusivamente las actividades misionales y que estén debidamente justificadas
4. Se propone limitar la cuota de impresión por área o usuario con el objetivo de limitar la cantidad de impresiones.</t>
  </si>
  <si>
    <t>N/A</t>
  </si>
  <si>
    <t xml:space="preserve">O2120202005040754790 </t>
  </si>
  <si>
    <t>Fortalecer el sentido de pertenencia entre los usuarios, empleados  de las instalaciones de la secretaría, fomentando el cuidado y respeto por los espacios comunes y de trabajo.</t>
  </si>
  <si>
    <t>1. Lanzar campañas internas que refuercen la importancia del cuidado de los espacios.
2.Utilizar medios como carteles, mensajes en redes sociales o charlas informativas sobre cómo el buen mantenimiento contribuye a un entorno más agradable para todos.
3.Realizar una evaluación de los espacios e instalaciones para identificar áreas que requieran mantenimiento, reparaciones o mejoras. Este diagnóstico debe involucrar la participación activa de los usuarios para conocer sus necesidades y preocupaciones.</t>
  </si>
  <si>
    <t xml:space="preserve">No aplica debido a que para el periodo 2025-2027 la entidad no tiene planeada contratación en lo que se relaciona con suscripción a periódicos y revistas, publicaciones y bases de datos. </t>
  </si>
  <si>
    <t xml:space="preserve">O21202020080686311    O21202020080686330  O21202020090494239  </t>
  </si>
  <si>
    <t>Mantener permanentemente la socialización acerca del consumo eficiente de los servicios públicos domiciliarios (agua, y energìa) así como el aprovechamiento de los residuos, permitiendo la optimización de los recursos y reducción de gasto en un 1%  para el periodo 2025-2027.</t>
  </si>
  <si>
    <t>1. Divulgación de Campañas comunicativas de sensibilización para el consumo eficiente de Agua y Energía, para que todos los colaboradores de la SDM se comprometan con el Ahorro y el reporte de eventos que impliquen un mayor consumo.
2 Constante seguimiento a la facturación emitida por las empresas operadoras de los servicios públicos domiciliarios, verificando los consumos de cada una de las sedes de la entidad y generando alertas cuando se evidencien consumos elevados.
3. Efectuar la revisión y seguimiento constante de las instalaciones sanitarias, verificando que los sistemas ahorradores se encuentren en buen funcionamiento.
4. Mantener constante comunicación con las empresas operadoras de servicios de Energía , Acueducto y Aseo a fin de adelantar las recomendaciones para el uso eficiente de los recursos.</t>
  </si>
  <si>
    <t>Funcionamiento</t>
  </si>
  <si>
    <t xml:space="preserve">Como parte de las medidas de austeridad y optimización de los recursos, se establecerá que el reconocimiento de horas extras  estará sujeto únicamente cuando sea necesario para garantizar la continuidad de la prestación del servicio, previa autorización del jefe inmediato y el Director de Talento Humano. </t>
  </si>
  <si>
    <t>Ajustar el reconocimiento de horas extras únicamente a aquellas estrictamente necesarias, implementando un control sobre las planillas de reporte de horas extras, especialmente para  funcionarios que reciban este pago, asegurando que estas correspondan a necesidades justificadas y verificadas.</t>
  </si>
  <si>
    <t>Mantener los gastos de Viáticos y Gastos de Viaje en un máximo de $XXXXXXXe pesos al año</t>
  </si>
  <si>
    <t>Solo se aprobaran gastos de viaticos y viajes para el Secretario general.....</t>
  </si>
  <si>
    <t>Funciomamiento</t>
  </si>
  <si>
    <t>La entidad no realiza eventos y conmoraciones.</t>
  </si>
  <si>
    <t>Como parte de las medidas de austeridad y optimización de los recursos, se establecerá continuar con la disminución del 5% en los gastos de telefonia fija y celular.</t>
  </si>
  <si>
    <t>Solo se autoriza linea movil a las dependencias que por la misionalidad lo requiera previa autorización de la Subsecretaria Corporativa (Área Dirección Administrativa)  y se realizarán campañas para  el buen uso de la telefonía fija.</t>
  </si>
  <si>
    <t>Mantener un promedio de consumo anual   de  10.000 para el año 2025,  9.500 para el año 2026 y  9.000 para el año 2027 en galones de combustible para el parque automotor de la entidad.</t>
  </si>
  <si>
    <t>Realizar el seguimiento  al uso de los vehículos , teniendo en cuenta que su uso  es exclusivo para  actividades oficiales del nivel directivo.</t>
  </si>
  <si>
    <t>0.95%</t>
  </si>
  <si>
    <t>Revisar decición desde el Directivo</t>
  </si>
  <si>
    <t>En el PAA del año 2025 no esta prevista la adquisición de vehiculos o ampliar el parque automotor de la entidad.</t>
  </si>
  <si>
    <t>Revisar el lunes</t>
  </si>
  <si>
    <t xml:space="preserve">Disminuir en 5% el consumo de fotocopias en la vigencia, comparado con el consumo de fotocopiado de la vigencia anterior  </t>
  </si>
  <si>
    <t xml:space="preserve">Mantener actualizado el lineamiento XXXXX, y hacer seguimiento de consumo frente a los topes de fotocopiado fijados por la entidad. </t>
  </si>
  <si>
    <t>La entidad no tiene contratos de publicidad o propaganda personalizada.</t>
  </si>
  <si>
    <t>Mantener un incremento de gastos por caja menor sobre el IPC de cada vigencia, teniendo en cuenta que las necesidades para los años 2025, 2026 y 2027 s tienden a aumentar respecto al año 2024.</t>
  </si>
  <si>
    <t>Realizar un análisis de gastos para definir las estratégias a implementar y mantener la caja menor para los gastos con carácter  de imprevistos, urgentes, imprescindibles e inaplazables.</t>
  </si>
  <si>
    <t>En 2024 si ubo ruro</t>
  </si>
  <si>
    <t>La entidad no tiene suscripciones activas en ninguna plataforma digital o impresa.</t>
  </si>
  <si>
    <t>Realizar el control al consumo de energía de los equipos de cómputo, impresoras  y otros aparatos eléctricos y electrónicos para el uso adecuado y su racionamiento.</t>
  </si>
  <si>
    <t xml:space="preserve">Realizar campañas incentivando el uso eficiente del agua y la energía, charlas y capacitaciones.                                                    Realizar actividades desarrolladas por el PIGA. </t>
  </si>
  <si>
    <t>Secretaría Distrital de Seguridad Convivencia y Justicia</t>
  </si>
  <si>
    <t>Unidad Administrativa Especial Cuerpo Oficial de Bomberos</t>
  </si>
  <si>
    <t>Inversión</t>
  </si>
  <si>
    <t>La entidad no realiza eventos y conmemoraciones.</t>
  </si>
  <si>
    <t>O21202020070272111      Servicios de alquiler o arrendamiento con o sin opción de compra
O21202020090393193      Servicios fisioterapéuticos
O21202020080282199      Otros servicios jurídicos n.c.p.
O21202020080383132      Servicios de soporte en tecnologías de la informac
O23011601140000007663  Formación Musical Vamos a la Filarmónica
O23011601200000007572  Acciones para alcanzar una sede para La orquesta
O23011601210000007691  Bogotá Ciudad Filarmónica
O23011601210000007693  Implementación del proyecto de estímulos de la OFB
O23011605560000007697  Fortalecimiento de la capacidad institucional para la OFB</t>
  </si>
  <si>
    <t>La entidad contará con el personal estrictamente necesario para garantizar el cumplimiento de sus objetivos y el mantenimiento de su misión, sin comprometer la calidad ni la eficiencia de sus operaciones.</t>
  </si>
  <si>
    <t>La OFB  realizará una evaluación detallada de las necesidades de la entidad, priorizando aquellos contratos de prestación de servicios  y apoyo a la gestión esenciales, adicionalmente ajustando los plazos de ejecución.
Se mantiene anualmente el ahorro con el incremento del IPC estimado</t>
  </si>
  <si>
    <t>O211010100102           Horas extras, dominicales, festivos y recargos</t>
  </si>
  <si>
    <t xml:space="preserve">Seran reconicidas las horas extras a funcionarios de los niveles técnico y asistencial (operarios, secretarias, auxiliares), de conformidad con la normatividad vigente y por necesidades del servicio, garantizando el cumplimiento de los objetivos misionales. </t>
  </si>
  <si>
    <t xml:space="preserve">La OFB  realizará una evaluación detallada de las necesidades de la entidad en cuento a las horas extra del personal tecnico y asistencial, atendiendo los conciertos programados teniendo en cuenta que la mayoria de estos son en horarios nocturnos y fines de semana. </t>
  </si>
  <si>
    <t xml:space="preserve"> Los eventos fuera del Distrito capital seran financiadas por invitaciones de los organizadores y gestión de la Dirección General asi no incurrir en gastos al interior de nuestro presupuesto mediante este rubro. </t>
  </si>
  <si>
    <t>O211010300102           Indemnización por vacaciones</t>
  </si>
  <si>
    <t>La entidad fomentará la programación y disfrute oportuno de las vacaciones en el periodo de la vigencia para ser pagadas acorde sin ser acumuladas ni interrumpidas.</t>
  </si>
  <si>
    <t xml:space="preserve"> Difundir sobre la toma de vacaciones en el periodo establecido para que estas no se acumulen ni se han interrumpidas. </t>
  </si>
  <si>
    <t>O21202020090191191      Servicios administrativos relacionados con los trabajadores</t>
  </si>
  <si>
    <t>La entidad continuará implementando su plan de bienestar, otorgando un bono navideño por cada hijo(a) de los funcionarios que cumpla con las siguientes condiciones:
-Menores de 13 años.
-Menores de 18 años en condición de discapacidad</t>
  </si>
  <si>
    <t> La entidad continuará implementando su plan de bienestar, otorgando un bono navideño por cada hijo(a) de los funcionarios que cumpla con las siguientes condiciones:
-Menores de 13 años.
-Menores de 18 años en condición de discapacidad</t>
  </si>
  <si>
    <t>O21202020090292913      Servicios de educación para la formación y el trabajo</t>
  </si>
  <si>
    <t>Optimizar los recursos destinados a capacitaciones mediante la implementación del Plan Institucional de Capacitación (PIC), priorizando el uso de herramientas virtuales y la gestión de talleres presenciales únicamente cuando sean estratégicamente necesarios y financiados mediante alianzas o invitaciones externas gestionadas por el área correspondiente.</t>
  </si>
  <si>
    <t>Continuar con la programación anual de capacitaciones basadas en necesidades prioritarias, favoreciendo la modalidad virtual para reducir costos, y gestionar alianzas estratégicas con entidades externas para acceder a talleres presenciales sin incurrir en gastos adicionales.</t>
  </si>
  <si>
    <t>O21202020090191191      Servicios administrativos relacionados con los trajadores
O21202020090696990      Otros servicios de diversión y entretenimiento n.c</t>
  </si>
  <si>
    <t xml:space="preserve">Optimizar los recursos destinados al Plan de Bienestar sin desmejorar las condiciones de los empleados. </t>
  </si>
  <si>
    <t> </t>
  </si>
  <si>
    <t>La entidad no destina recursos para eventos y conmemoraciones</t>
  </si>
  <si>
    <t>O21202020090292920      Servicios de apoyo educativo</t>
  </si>
  <si>
    <t>La entidad no entregará incentivos de apoyo educativo, toda vez que estas ayudas se administran únicamente a través del FRADEC en las entidades del Distrito.</t>
  </si>
  <si>
    <t xml:space="preserve">Difundir y capacitar a los funcionarios sobre los beneficios con el Fondo Educativo Fradec. </t>
  </si>
  <si>
    <t>O21202020080484120      Servicios de telefonía fija (acceso)
O23011601210000007586  Mantenimiento de los equipamientos culturales</t>
  </si>
  <si>
    <t>La entidad no adquiere ni proyecta adquirir planes de celular para servidores públicos. Se han implementado controles para llamadas internacionales, nacionales y a celulares, permitiéndolas solo para asuntos misionales desde extensiones asignadas. Además, en las cinco sedes principales se utilizan comunicaciones unificadas con tecnología VOZ/IP, centralizando y optimizando las extensiones en un único sistema.</t>
  </si>
  <si>
    <t> -Mantener la política de no adquirir planes de celular para servidores públicos.
-Controlar y monitorear las llamadas internacionales, nacionales y a celulares, autorizándolas únicamente para asuntos misionales.
-Garantizar el uso eficiente del sistema de comunicaciones unificadas VOZ/IP en las cinco sedes principales.</t>
  </si>
  <si>
    <t xml:space="preserve">O2120202008078714102    Servicio de mantenimiento y reparación de vehículo
O2120201003033331101    Gasolina motor corriente
</t>
  </si>
  <si>
    <t> Optimizar el uso de los tres vehículos institucionales mediante controles estrictos de desplazamientos, consumo de combustible y mantenimiento preventivo, priorizando su asignación para asuntos administrativos y misionales esenciales.</t>
  </si>
  <si>
    <t xml:space="preserve"> - Controlar los desplazamientos mediante planillas y monitoreo del consumo de combustible con chips asociados al proveedor.
 - Limitar el consumo de combustible estrictamente a lo necesario, ajustándose al presupuesto aprobado.
 - Realizar mantenimientos preventivos periódicos para garantizar el óptimo estado de los vehículos y evitar costos elevados por daños mayores.
 - Priorizar el uso de cada vehículo según su asignación funcional y necesidades misionales.</t>
  </si>
  <si>
    <t>La entidad mantiene la política de no destinar recursos para la adquisición de vehículos y maquinaria, priorizando el uso eficiente y sostenible de los bienes existentes.</t>
  </si>
  <si>
    <t> N/A</t>
  </si>
  <si>
    <t>O23011601210000007691  Bogotá Ciudad Filarmónica
O23011601140000007663  Formación Musical Vamos a la Filarmónica</t>
  </si>
  <si>
    <t> Optimizar los recursos destinados al servicio de fotocopiado e impresión mediante el uso exclusivo de equipos y consumibles para actividades esenciales, priorizando la sostenibilidad y la reducción del consumo de papel, tinta y otros materiales.</t>
  </si>
  <si>
    <t>  - Priorizar el uso de impresoras con dúplex para reducir el consumo de papel, utilizando ambas caras de cada hoja.
 - Limitar el uso de la impresora a color a trabajos de arte final de la Oficina Asesora de Relacionamiento y Comunicaciones.
 - Promover la revisión y circulación de documentos a través de medios electrónicos para disminuir la impresión innecesaria.
 - Utilizar papel reciclado en todos los procesos de impresión y fotocopiado.</t>
  </si>
  <si>
    <t> La Orquesta mantiene la política de austeridad en no realizar contratos para publicidad o propaganda.</t>
  </si>
  <si>
    <t>O2120201004054516099 Máquinas y material de oficina n.c.p.
O2120201004064693999 Accesorios eléctricos n.c.p.
O21202020080282130 Servicios de documentación y certificación jurídica
O21202020060464112 Servicios de transporte terrestre local regular de pasajeros
O2120202008098912197 Servicios de impresión litográfica n.c.p.
O21202020080585951 Servicios de copia y reproducción
O2120202008078714102 Servicio de mantenimiento y reparación de vehículos automóviles
O2120202008078715999 Servicio de mantenimiento y reparación de otros equipos n.c.p.</t>
  </si>
  <si>
    <t>  Garantizar el uso eficiente del fondo de caja menor, limitándolo exclusivamente a gastos imprevistos, urgentes, imprescindibles e inaplazables, de acuerdo con la reglamentación vigente, y fortaleciendo las medidas de austeridad.</t>
  </si>
  <si>
    <t xml:space="preserve">
Continuar con las medidas de austeridad para reducir el monto total ejecutado en cada vigencia.
</t>
  </si>
  <si>
    <t>O2120202008078711001    Servicio de mantenimiento y reparación de producto
O2120202008078711002    Servicio de mantenimiento y reparación de depósito
O2120202008078715202    Servicio de mantenimiento y reparación de motores
O2120202008078715999    Servicio de mantenimiento y reparación de otros equipos</t>
  </si>
  <si>
    <t> Optimizar los recursos destinados al mantenimiento de extintores, motobombas, dataloggers y UPS mediante una planificación preventiva y priorización de intervenciones esenciales, garantizando el funcionamiento eficiente y la seguridad operativa.</t>
  </si>
  <si>
    <t xml:space="preserve"> - Priorizar el mantenimiento de equipos críticos según su importancia para la seguridad y operación de la entidad.
</t>
  </si>
  <si>
    <t xml:space="preserve">N/A </t>
  </si>
  <si>
    <t>La Orquesta mantiene la política de austeridad al no realizar suscripciones de ningún tipo, priorizando la asignación de recursos a actividades misionales.</t>
  </si>
  <si>
    <t>O23011601210000007586  Mantenimiento de los equipamientos culturales
O21202020080686330 Servicios de distribución de agua por tubería (a comisión o por contrato)
O21202020090494239 Servicios generales de recolección de otros desechos
O21202020080686312 Servicios de distribución de electricidad (a comisión o por contrato)</t>
  </si>
  <si>
    <t> Gestionar eficientemente los recursos destinados a servicios públicos, minimizando el impacto de los incrementos tarifarios mediante la optimización del consumo</t>
  </si>
  <si>
    <t xml:space="preserve">  - Monitorear y analizar periódicamente el consumo de servicios públicos para identificar oportunidades de ahorro.
 - Promover campañas internas para fomentar el uso responsable de energía, agua y otros servicios públicos.
</t>
  </si>
  <si>
    <t xml:space="preserve">O211010100102
</t>
  </si>
  <si>
    <t xml:space="preserve">El Instituto Distrital de la Participación y Acción Comunal – IDPAC para las vigencias 2025-2027 estableció un mayor control para la aprobación de horas extras estas con el fin de atender lo estrictamente necesario, garantizando la misionalidad de la entidad, con autorizaciones previas y justificadas de cada uno de los jefes de las dependencias y previa aprobación del ordenador del gasto. </t>
  </si>
  <si>
    <t xml:space="preserve">Para las vigencias 2025-2027 se realizara control y seguimiento a las autorizaciones previas y justificadas de cada una de las horas extras soliictadas por los jefes inmediatos y  aprobadas por el ordenador del gasto. </t>
  </si>
  <si>
    <t>Para el año 2025-2027, se continuará  con la disminución, controles y de seguimiento a la
generación de viáticos y gastos de viaje, priorizando actividades que no generen costo alguno y redunden en beneficio de las metas institucioales.</t>
  </si>
  <si>
    <t>para la vigencia 2025-2027, La administración  priorizará la participación de invitaciones sin costo, realizará en lo posible reuniones y capacitaciones virtuales para evitar gastos de desplazamiento y compromisos que generen gastos.</t>
  </si>
  <si>
    <t>O211010300102</t>
  </si>
  <si>
    <t xml:space="preserve">Para el año 2025-2027, se continuara con el Plan Anual de Vacaciones la cual es la programación de cada uno de los funcionarios los cuales ya han causado este el periodo </t>
  </si>
  <si>
    <t>Se dara cumplimiento a la programación del PAV realizada a inicio de cada año, minimizando el número de personas que acumulen periodos vacacionales.</t>
  </si>
  <si>
    <t>En cumplimiento con el Decreto 062 de 2024, se brinda bono decembrino a los hijos de los funcionarios menores de 13 años  que no sobre pase de los 6 salarios minimos diarios. legales vigentes.</t>
  </si>
  <si>
    <t>Cumplimiento con el Decreto  No. 062 de 2024</t>
  </si>
  <si>
    <t>O212020200902     O21202020090292920</t>
  </si>
  <si>
    <t>Se priorizarán las ofertas de capacitación gestionadas mediante las alianzas estratégicas mencionadas en el Plan Institcuional de Capacitación del IDPAC, así como también, en la contratación se priorizará la capacitación presencial en las instalaciones de la entidad o la capacitación virtual en caso en que aplique.</t>
  </si>
  <si>
    <t>Tal y como lo meciona la ley de austeridad en el gasto, se priorizarán las ofertas de capacitación del Servicio Civil y de la Alcaldía Mayor de Bogotá, así como también, en la contratación se priorizará la capacitación presencial en las instalaciones de la entidad o la capacitación virtual de acuerdo con las cotizaciones gestionadas y los costos que se presenten. Adicional se priorizará la capacitación en las que se puedan ahorrar gastos por alimentación o refrigerios.</t>
  </si>
  <si>
    <t>Se priorizarán las ofertas de bienestar gestionadas mediante las alianzas estratégicas mencionadas en el Plan de Bienestar del IDPAC, así como también, en la contratación se priorizará la caja de compensación familiar con el fin de ahorrar costos en caso en que aplique.</t>
  </si>
  <si>
    <t>Se realizará la divulgación y amplia publicación de las actividades de bienestar desarrolladas por el Servicio Civil Distrital con el fin de beneficiar a los servidores públicos de la planta de personal.</t>
  </si>
  <si>
    <t>Se priorizarán los eventos para los funcionarios que sean liderados por el Servicio Civil Distrital.</t>
  </si>
  <si>
    <t>Se realizará la divulgación y amplia publicación de las actividades de bienestar desarrolladas por el Servicio Civil Distrital tales cómo el Dïa de la Secretaria(o), el día del conductor(a) o la conmemoración del Mejor Funcionario(a).
Los demás eventos y conmemoraciones son desarrolladas por la entidad atendiendo la ley de austeridad en el gasto.</t>
  </si>
  <si>
    <t>Se priorizarán las convocatorias de los Fondos FRADEC y FEDHE.</t>
  </si>
  <si>
    <t>Se realizará la divulgación y amplia publicación de las convocatorias de los Fondos FRADEC y FEDHE con el fin de beneficiar a los servidores públicos de la planta de personal de acuerdo con los términos de referencia de estas.</t>
  </si>
  <si>
    <t>O21202020080484110</t>
  </si>
  <si>
    <t>Adaptar el plan corporativo a las necesidades de la entidad</t>
  </si>
  <si>
    <t>Reducir las líneas telefónicas</t>
  </si>
  <si>
    <t>O2120201003033331101 y O2120202008078714199</t>
  </si>
  <si>
    <t>Optimizar la utilización de los vehículos</t>
  </si>
  <si>
    <t>Racionalizar los recorridos que se efectúen, así como el mantenimiento preventivo de los vehículos</t>
  </si>
  <si>
    <t>O23201010030701</t>
  </si>
  <si>
    <t>No se tiene previsto la adquisición de más vehículos</t>
  </si>
  <si>
    <t>No se comprarán nuevas unidades. La entidad mantiene el cupo de 10 vehículos</t>
  </si>
  <si>
    <t>O21202020080585951</t>
  </si>
  <si>
    <t>Intensificar campañas de uso racional de consumo de papel</t>
  </si>
  <si>
    <t>Gestionar con la OAC, la difusión de campañas relacionadas con la política cero papel</t>
  </si>
  <si>
    <t> O2120201003023262001</t>
  </si>
  <si>
    <t>O2120201004024299991</t>
  </si>
  <si>
    <t>Optimizar la ejecución del contrato, acorde  a las necesidades de mantenimiento en la entidad</t>
  </si>
  <si>
    <t>Adquirir los insumos requeridos, de manera racional</t>
  </si>
  <si>
    <t>O21202020080686312, O21202020080686330, O21202020090494110, O21202020090494231</t>
  </si>
  <si>
    <t>Campañas de uso racional de los servicios públicos. Seguimiento y control de posibles fugas en las instalaciones hidraúlicas</t>
  </si>
  <si>
    <t>Gestionar con la OAC, la difusión de campañas relacionadas con  el uso racional de los servicios públicos en la entidad</t>
  </si>
  <si>
    <t>fsef</t>
  </si>
  <si>
    <t>gdsfgsg</t>
  </si>
  <si>
    <t>EMPRESA METRO DE BOGOTA</t>
  </si>
  <si>
    <t>Los cargos a los que se les reconocen horas extras son los mínimos posibles y por el avance de los proyectos  no es posible generar una estrategia para disminuir el gasto por este concepto, se mantendra solo con el incremento del % de aumento de los salarios</t>
  </si>
  <si>
    <t>El porcentaje de incremento de los gastos por horas extras debe ser el mismo del  incremento en los salarios que se realiza anualmente.</t>
  </si>
  <si>
    <t>-% incremento salarial</t>
  </si>
  <si>
    <t>Aprobar las comisiones estrictamente necesarias para el cumplimiento de la misión de la Empresa y ser rigurosos en los porcentajes a reconocer por concepto de viáticos en función del tiempo de duración, el reconocimiento de hospedaje y la alimentación que sea necesario reconocer.
Mantener el consumo de tiquetes con el incremento del IPC anualmente</t>
  </si>
  <si>
    <t>Realizar una planeación rigurosa de las comisiones a realizar buscando una diminución de los tiempos de duración promedio de cada viaje.
Continuar solicitándo la emisión de tiquetes en tarifa económica</t>
  </si>
  <si>
    <t>IPC</t>
  </si>
  <si>
    <t>Ser estrictos con la programación de vacaciones anual, tomando medidas para que las personas que tienen causados mas de dos periodos tomen al menos 1, evitando el riesgo de que por retiro del servidor deban ser compensadas. El gasto en 2025 no debe ser superior al del 2024</t>
  </si>
  <si>
    <t>Continuar con acciones afirmativas presionando la programación de vacaciones de forma que no se acumulen y deben ser compensadas en dinero por retiro del servidor.
Para el 2026 y 2027 se espera diminuir un porcentaje del 2%</t>
  </si>
  <si>
    <t>Atender las instrucciones sobre el tope maximo establecido para la emisión de bonos navideños por cada hijo de servidor</t>
  </si>
  <si>
    <t xml:space="preserve">En caso que el numero de hijos de servidores aumente, el valor por cada bono debe ser disminuido de forma que el valor total no supere el IPC </t>
  </si>
  <si>
    <t>Progresivamente llegar a que el 100% de las capacitaciones se realicen de manera virtual.
Maximo el 25% de las capacitaciones deben tener costo para la Entidad</t>
  </si>
  <si>
    <t>90% de capacitaciones virtuales en el  PIC 2025
32% de actividades del PIC con costo para el 20</t>
  </si>
  <si>
    <t>La actividad de cierre de gestión debe diseñarse de forma que el cierre de gestión cueste igual que en la vigencia anterior</t>
  </si>
  <si>
    <t>Disminuir el costo del cierre de gestión en 1% frente al  costo pagado en 2025 y mantener esa tendencia en las otras vigencias</t>
  </si>
  <si>
    <t>No realizamos eventos y conmemoraciones</t>
  </si>
  <si>
    <t>Por la naturaleza de los empleos de la Empresa Metro de Bogotá solo hay 3 servidores que pueden acceder a la oferta de los fondos educativos Fradec y Fredeh, por lo que no se estima ahorro en el Fondo en Administración para la financiación de la educación formal de los servidores, en el sentido que es un incentivo creado para retener el capital humano al servicio de la Empresa</t>
  </si>
  <si>
    <t>Reducir el número de telefonos en el nuevo contrato</t>
  </si>
  <si>
    <t>Suscripción de contrato de internet y telefonia por menor cuantía</t>
  </si>
  <si>
    <t xml:space="preserve"> -Reducir el consumo de galones de combustible</t>
  </si>
  <si>
    <t xml:space="preserve"> -Suscripción de contratos de prestación de servicio  de transporte especial de pasajeros.</t>
  </si>
  <si>
    <t>No realizamos adquisisones de vehículos y maquinaria</t>
  </si>
  <si>
    <t>Actividades para generar cultura de impresión y fotocopiado de documentos netamente necesarios.</t>
  </si>
  <si>
    <t>Promover el uso de documentos digitales.</t>
  </si>
  <si>
    <t>La Empresa Metro de Bogotá S.A. no ha destinado presupuesto para contratos de publicidad oficial, según lo previsto en el artículo 10 de la Ley 1474 de 2011 y el Decreto 4326 de 2011</t>
  </si>
  <si>
    <t>Reducir los gastos de compras de elementos para la EMB S.A.
Reducir los gastos de transportes</t>
  </si>
  <si>
    <t xml:space="preserve">Priorización mensual de los gastos </t>
  </si>
  <si>
    <t>Para este concepto la EMB S.A. no planteará meta de austeridad</t>
  </si>
  <si>
    <t>-</t>
  </si>
  <si>
    <t xml:space="preserve"> -</t>
  </si>
  <si>
    <t>No realizamos suscripciones</t>
  </si>
  <si>
    <t>Actividades para generar cultura ambiental para el uso eficiente y ahorro del agua y energía.</t>
  </si>
  <si>
    <t>Mantenimientos preventivos a sistemas hidrosanitarios y de iluminación.</t>
  </si>
  <si>
    <t>0001-01 USAQUEN</t>
  </si>
  <si>
    <t>0006-01 TUNJUELITO</t>
  </si>
  <si>
    <t>0011-01 SUBA</t>
  </si>
  <si>
    <t>0016-01 P. ARANDA</t>
  </si>
  <si>
    <t>0002-01 CHAPINERO</t>
  </si>
  <si>
    <t>0007-01 BOSA</t>
  </si>
  <si>
    <t>0012-01 BARRIOS UNI</t>
  </si>
  <si>
    <t>0017-01 CANDELARIA</t>
  </si>
  <si>
    <t>0003-01 SANTAFE</t>
  </si>
  <si>
    <t>0008-01 KENNEDY</t>
  </si>
  <si>
    <t>0013-01 TEUSAQUILLO</t>
  </si>
  <si>
    <t>0018-01 R. URIBE</t>
  </si>
  <si>
    <t>0004-01 SAN CRISTOBAL</t>
  </si>
  <si>
    <t>0009-01 FONTIBON</t>
  </si>
  <si>
    <t>0014-01 MARTIREZ</t>
  </si>
  <si>
    <t>0019-01 C. BOLIVAR</t>
  </si>
  <si>
    <t>0005-01 USME</t>
  </si>
  <si>
    <t>0010-01 ENGATIVA</t>
  </si>
  <si>
    <t>0015-01 A. NARIÑO</t>
  </si>
  <si>
    <t>0020-01 SUMAPAZ</t>
  </si>
  <si>
    <t>0100-01 CONCEJO</t>
  </si>
  <si>
    <t>0111-01 SDH</t>
  </si>
  <si>
    <t>0113-01 SDM</t>
  </si>
  <si>
    <t>0119-01 SDCRD</t>
  </si>
  <si>
    <t>0126-01 SDA</t>
  </si>
  <si>
    <t>0102-01 PERSONERIA</t>
  </si>
  <si>
    <t>0111-02 SDH</t>
  </si>
  <si>
    <t>0113-02 SDM</t>
  </si>
  <si>
    <t>0120-01 SDP</t>
  </si>
  <si>
    <t>0127-01 DADEP</t>
  </si>
  <si>
    <t>0104-01 SECRETARÍA GENERAL</t>
  </si>
  <si>
    <t>0111-03 SDH</t>
  </si>
  <si>
    <t>0114-01 SDS</t>
  </si>
  <si>
    <t>0121-01 SDM</t>
  </si>
  <si>
    <t>0131-01 UAECOB</t>
  </si>
  <si>
    <t>0105-01 VEEDURIA</t>
  </si>
  <si>
    <t>0111-04 SDH</t>
  </si>
  <si>
    <t>0117-01 SDDE</t>
  </si>
  <si>
    <t>0122-01 SDIS</t>
  </si>
  <si>
    <t>0136-01 SJD</t>
  </si>
  <si>
    <t>0110-01 SDG</t>
  </si>
  <si>
    <t>0112-01 SDE</t>
  </si>
  <si>
    <t>0118-01 SDHT</t>
  </si>
  <si>
    <t>0125-01 DASCD</t>
  </si>
  <si>
    <t>0137-01 SDSCJ</t>
  </si>
  <si>
    <t>0137-02 SDSCJ</t>
  </si>
  <si>
    <t>0200-01 IPES</t>
  </si>
  <si>
    <t>0206-02 FONCEP</t>
  </si>
  <si>
    <t>0215-01 FUGA</t>
  </si>
  <si>
    <t>0221-01 IDT</t>
  </si>
  <si>
    <t>0228-01 UAESP</t>
  </si>
  <si>
    <t>0201-01 FFDS</t>
  </si>
  <si>
    <t>0208-01 CVP</t>
  </si>
  <si>
    <t>0216-01 OFB</t>
  </si>
  <si>
    <t>0221-02 IDT</t>
  </si>
  <si>
    <t>0229-01 IDPYBA</t>
  </si>
  <si>
    <t>0203-01 IDIGER</t>
  </si>
  <si>
    <t>0211-01 IDRD</t>
  </si>
  <si>
    <t>0218-01 JB</t>
  </si>
  <si>
    <t>0222-01 IDARTES</t>
  </si>
  <si>
    <t>0230-01 UD</t>
  </si>
  <si>
    <t>0204-01 IDU</t>
  </si>
  <si>
    <t>0213-01 IDPC</t>
  </si>
  <si>
    <t>0219-01 IDEP</t>
  </si>
  <si>
    <t>0226-01 UAECD</t>
  </si>
  <si>
    <t>0227-01 UAERMV</t>
  </si>
  <si>
    <t>0206-01 FONCEP</t>
  </si>
  <si>
    <t>0214-01 IDIPRON</t>
  </si>
  <si>
    <t>0220-01 IDPAC</t>
  </si>
  <si>
    <t>0501-01 ATENEA</t>
  </si>
  <si>
    <t xml:space="preserve">0240-01 LOTERIA </t>
  </si>
  <si>
    <t>0264-01 AB ESP</t>
  </si>
  <si>
    <t>0260-01 CANAL CAPITAL</t>
  </si>
  <si>
    <t>0265-01 EAAB</t>
  </si>
  <si>
    <t>0262-01 TRANSMILENIO</t>
  </si>
  <si>
    <t>0266-01 EMB</t>
  </si>
  <si>
    <t>0263-01 ERU</t>
  </si>
  <si>
    <t>0267-01 C. SALUD</t>
  </si>
  <si>
    <t>0423-01 SUBRED CENTRO</t>
  </si>
  <si>
    <t>0425-01 SUBRED SUR</t>
  </si>
  <si>
    <t>0424-01 SUBRED OCCIDENTE</t>
  </si>
  <si>
    <t>0426-01 SUBRED NORTE</t>
  </si>
  <si>
    <t xml:space="preserve">N.A. </t>
  </si>
  <si>
    <t>Revisar  las necesidades de la alcdía local, procurando que estas sean estrictamente para el cumplimiento de las funciones institucionales y misionales; que permitan atender los compromisos derivados del funcionamiento.</t>
  </si>
  <si>
    <t>Con relación a la línea base y de acuerdo a los lineamientos dados se propenderá por solo incrementar el IPC de cada vigencia</t>
  </si>
  <si>
    <t>O212020020080484120- Servicio telefoná fija</t>
  </si>
  <si>
    <t>Continuar con el ahorro en telefonía  y no adquirir líneas y teléfonos adicionales.</t>
  </si>
  <si>
    <t>02120201004024299991- Articulos N.C.P de ferretería</t>
  </si>
  <si>
    <t>Se realizará seguimiento al consumo  de agua en m3 y de energía en Kwh</t>
  </si>
  <si>
    <t>Realizar la actividades del plan de acción PIGA</t>
  </si>
  <si>
    <t>La Alcaldía Local,  se compromete a no adquirir líneas de celular y no aumentar las lineas telefonicas con la que cuenta actualmente.</t>
  </si>
  <si>
    <t>La alcaldía Local,  se compromete a no adquirir herramientas y elementos para arreglos locativos y se reutilizan de acuerdo a su necesidad.</t>
  </si>
  <si>
    <t>Reutilizar elementos en las diferentes sedes de la alcaldía</t>
  </si>
  <si>
    <t>Ampliar capacidad de almacenamiento de información dital evitando así la compra de recursos fisicos como impresoras,tonner y papeleria.</t>
  </si>
  <si>
    <t>La alcaldía Local, se compromete a no adquirir recursos fisicos para las impresiones de documentación.</t>
  </si>
  <si>
    <t>O21202020080686330 Servicios de distribución de agua por tubería (a comisión o por contrato) O212020020090494110-Servicio alcantarillado y tratamiento de aguas O212020020080686312- Servicios de distribución de electricidad O21202020090494239 Servicios generales de recolección de otros desechos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</si>
</sst>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4" formatCode="_-* #,##0_-;\-* #,##0_-;_-* &quot;-&quot;??_-;_-@_-"/>
  </numFmts>
  <fonts count="27">
    <font>
      <sz val="11"/>
      <color theme="1"/>
      <name val="Aptos Narrow"/>
      <family val="2"/>
      <scheme val="minor"/>
    </font>
    <font>
      <sz val="10"/>
      <color theme="1"/>
      <name val="Arial"/>
      <family val="2"/>
    </font>
    <font>
      <b/>
      <sz val="11"/>
      <color theme="0"/>
      <name val="Aptos Narrow"/>
      <family val="2"/>
      <scheme val="minor"/>
    </font>
    <font>
      <b/>
      <sz val="11"/>
      <color theme="1"/>
      <name val="Aptos Narrow"/>
      <family val="2"/>
      <scheme val="minor"/>
    </font>
    <font>
      <sz val="11"/>
      <color theme="0"/>
      <name val="Aptos Narrow"/>
      <family val="2"/>
      <scheme val="minor"/>
    </font>
    <font>
      <b/>
      <sz val="20"/>
      <color theme="7"/>
      <name val="Aptos Narrow"/>
      <family val="2"/>
      <scheme val="minor"/>
    </font>
    <font>
      <b/>
      <sz val="11"/>
      <name val="Aptos Narrow"/>
      <family val="2"/>
      <scheme val="minor"/>
    </font>
    <font>
      <b/>
      <sz val="11"/>
      <color theme="5" tint="-0.499969989061356"/>
      <name val="Aptos Narrow"/>
      <family val="2"/>
      <scheme val="minor"/>
    </font>
    <font>
      <sz val="11"/>
      <name val="Aptos Narrow"/>
      <family val="2"/>
      <scheme val="minor"/>
    </font>
    <font>
      <b/>
      <sz val="14"/>
      <color theme="4"/>
      <name val="Aptos Narrow"/>
      <family val="2"/>
      <scheme val="minor"/>
    </font>
    <font>
      <sz val="10"/>
      <color rgb="FF000000"/>
      <name val="Aptos Narrow"/>
      <family val="2"/>
    </font>
    <font>
      <sz val="11"/>
      <color rgb="FF000000"/>
      <name val="Aptos Narrow"/>
      <family val="2"/>
    </font>
    <font>
      <sz val="10"/>
      <color theme="1"/>
      <name val="Aptos Narrow"/>
      <family val="2"/>
      <scheme val="minor"/>
    </font>
    <font>
      <b/>
      <sz val="10"/>
      <color theme="1"/>
      <name val="Aptos Narrow"/>
      <family val="2"/>
      <scheme val="minor"/>
    </font>
    <font>
      <sz val="8"/>
      <name val="Tahoma"/>
      <family val="2"/>
    </font>
    <font>
      <b/>
      <sz val="9"/>
      <name val="Tahoma"/>
      <family val="2"/>
    </font>
    <font>
      <sz val="9"/>
      <name val="Tahoma"/>
      <family val="2"/>
    </font>
    <font>
      <sz val="15"/>
      <color theme="1"/>
      <name val="Aptos Narrow"/>
      <family val="2"/>
      <scheme val="minor"/>
    </font>
    <font>
      <u val="single"/>
      <sz val="11"/>
      <color theme="10"/>
      <name val="Aptos Narrow"/>
      <family val="2"/>
      <scheme val="minor"/>
    </font>
    <font>
      <u val="single"/>
      <sz val="18"/>
      <color theme="1"/>
      <name val="Aptos Narrow"/>
      <family val="2"/>
      <scheme val="minor"/>
    </font>
    <font>
      <b/>
      <sz val="11"/>
      <color rgb="FF000000"/>
      <name val="Aptos Narrow"/>
      <family val="2"/>
    </font>
    <font>
      <sz val="11"/>
      <color rgb="FFFF0000"/>
      <name val="Aptos Narrow"/>
      <family val="2"/>
    </font>
    <font>
      <b/>
      <sz val="10"/>
      <color rgb="FF000000"/>
      <name val="Aptos Narrow"/>
      <family val="2"/>
    </font>
    <font>
      <sz val="11"/>
      <color rgb="FF000000"/>
      <name val="Arial"/>
      <family val="2"/>
    </font>
    <font>
      <sz val="10"/>
      <color rgb="FF000000"/>
      <name val="Arial"/>
      <family val="2"/>
    </font>
    <font>
      <sz val="11"/>
      <color rgb="FF000000"/>
      <name val="Calibri"/>
      <family val="2"/>
    </font>
    <font>
      <sz val="11"/>
      <color rgb="FF242424"/>
      <name val="Aptos Narrow"/>
      <family val="2"/>
    </font>
  </fonts>
  <fills count="12">
    <fill>
      <patternFill patternType="none"/>
    </fill>
    <fill>
      <patternFill patternType="gray125"/>
    </fill>
    <fill>
      <patternFill patternType="solid">
        <fgColor theme="0"/>
        <bgColor indexed="64"/>
      </patternFill>
    </fill>
    <fill>
      <patternFill patternType="solid">
        <fgColor theme="0" tint="-0.249970003962517"/>
        <bgColor indexed="64"/>
      </patternFill>
    </fill>
    <fill>
      <patternFill patternType="solid">
        <fgColor theme="2"/>
        <bgColor indexed="64"/>
      </patternFill>
    </fill>
    <fill>
      <patternFill patternType="solid">
        <fgColor theme="9" tint="0.599990010261536"/>
        <bgColor indexed="64"/>
      </patternFill>
    </fill>
    <fill>
      <patternFill patternType="solid">
        <fgColor theme="7" tint="-0.249970003962517"/>
        <bgColor indexed="64"/>
      </patternFill>
    </fill>
    <fill>
      <gradientFill>
        <stop position="0">
          <color theme="0"/>
        </stop>
        <stop position="1">
          <color theme="2"/>
        </stop>
      </gradientFill>
    </fill>
    <fill>
      <patternFill patternType="solid">
        <fgColor rgb="FFFFFFFF"/>
        <bgColor indexed="64"/>
      </patternFill>
    </fill>
    <fill>
      <patternFill patternType="solid">
        <fgColor rgb="FFBFBFBF"/>
        <bgColor indexed="64"/>
      </patternFill>
    </fill>
    <fill>
      <patternFill patternType="solid">
        <fgColor rgb="FFFFFF00"/>
        <bgColor indexed="64"/>
      </patternFill>
    </fill>
    <fill>
      <patternFill patternType="solid">
        <fgColor rgb="FFFFFFFF"/>
        <bgColor indexed="64"/>
      </patternFill>
    </fill>
  </fills>
  <borders count="36">
    <border>
      <left/>
      <right/>
      <top/>
      <bottom/>
      <diagonal/>
    </border>
    <border>
      <left style="thin">
        <color auto="1"/>
      </left>
      <right/>
      <top style="thin">
        <color auto="1"/>
      </top>
      <bottom style="thin">
        <color auto="1"/>
      </bottom>
    </border>
    <border>
      <left style="double">
        <color auto="1"/>
      </left>
      <right style="thin">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style="double">
        <color auto="1"/>
      </right>
      <top style="thin">
        <color auto="1"/>
      </top>
      <bottom style="thin">
        <color auto="1"/>
      </bottom>
    </border>
    <border>
      <left style="medium">
        <color auto="1"/>
      </left>
      <right/>
      <top style="medium">
        <color auto="1"/>
      </top>
      <bottom style="medium">
        <color auto="1"/>
      </bottom>
    </border>
    <border>
      <left/>
      <right/>
      <top style="medium">
        <color auto="1"/>
      </top>
      <bottom/>
    </border>
    <border>
      <left style="medium">
        <color auto="1"/>
      </left>
      <right/>
      <top/>
      <bottom style="medium">
        <color auto="1"/>
      </bottom>
    </border>
    <border>
      <left/>
      <right/>
      <top style="thin">
        <color auto="1"/>
      </top>
      <bottom style="thin">
        <color auto="1"/>
      </bottom>
    </border>
    <border>
      <left style="double">
        <color auto="1"/>
      </left>
      <right/>
      <top style="thin">
        <color auto="1"/>
      </top>
      <bottom style="thin">
        <color auto="1"/>
      </bottom>
    </border>
    <border>
      <left/>
      <right style="double">
        <color auto="1"/>
      </right>
      <top style="thin">
        <color auto="1"/>
      </top>
      <bottom style="thin">
        <color auto="1"/>
      </bottom>
    </border>
    <border>
      <left/>
      <right style="thin">
        <color auto="1"/>
      </right>
      <top style="thin">
        <color auto="1"/>
      </top>
      <bottom style="thin">
        <color auto="1"/>
      </bottom>
    </border>
    <border>
      <left style="thin">
        <color auto="1"/>
      </left>
      <right style="thin">
        <color auto="1"/>
      </right>
      <top style="thin">
        <color auto="1"/>
      </top>
      <bottom/>
    </border>
    <border>
      <left/>
      <right style="medium">
        <color auto="1"/>
      </right>
      <top/>
      <bottom style="medium">
        <color auto="1"/>
      </bottom>
    </border>
    <border>
      <left style="double">
        <color auto="1"/>
      </left>
      <right style="thin">
        <color auto="1"/>
      </right>
      <top/>
      <bottom style="thin">
        <color auto="1"/>
      </bottom>
    </border>
    <border>
      <left/>
      <right style="thin">
        <color auto="1"/>
      </right>
      <top/>
      <bottom style="thin">
        <color auto="1"/>
      </bottom>
    </border>
    <border>
      <left style="double">
        <color auto="1"/>
      </left>
      <right/>
      <top/>
      <bottom style="thin">
        <color auto="1"/>
      </bottom>
    </border>
    <border>
      <left/>
      <right/>
      <top/>
      <bottom style="thin">
        <color auto="1"/>
      </bottom>
    </border>
    <border>
      <left style="thin">
        <color auto="1"/>
      </left>
      <right/>
      <top/>
      <bottom style="thin">
        <color auto="1"/>
      </bottom>
    </border>
    <border>
      <left style="thin">
        <color auto="1"/>
      </left>
      <right style="thin">
        <color auto="1"/>
      </right>
      <top/>
      <bottom style="thin">
        <color auto="1"/>
      </bottom>
    </border>
    <border>
      <left/>
      <right style="double">
        <color auto="1"/>
      </right>
      <top/>
      <bottom style="thin">
        <color auto="1"/>
      </bottom>
    </border>
    <border>
      <left style="thin">
        <color rgb="FF000000"/>
      </left>
      <right style="thin">
        <color rgb="FF000000"/>
      </right>
      <top style="thin">
        <color rgb="FF000000"/>
      </top>
      <bottom style="thin">
        <color rgb="FF000000"/>
      </bottom>
    </border>
    <border>
      <left style="double">
        <color auto="1"/>
      </left>
      <right/>
      <top style="thin">
        <color auto="1"/>
      </top>
      <bottom/>
    </border>
    <border>
      <left/>
      <right/>
      <top style="thin">
        <color auto="1"/>
      </top>
      <bottom/>
    </border>
    <border>
      <left style="double">
        <color rgb="FF000000"/>
      </left>
      <right style="thin">
        <color rgb="FF000000"/>
      </right>
      <top style="thin">
        <color rgb="FF000000"/>
      </top>
      <bottom style="thin">
        <color rgb="FF000000"/>
      </bottom>
    </border>
    <border>
      <left/>
      <right/>
      <top style="thin">
        <color rgb="FF000000"/>
      </top>
      <bottom style="thin">
        <color rgb="FF000000"/>
      </bottom>
    </border>
    <border>
      <left style="thin">
        <color rgb="FF000000"/>
      </left>
      <right style="thin">
        <color rgb="FF000000"/>
      </right>
      <top style="thin">
        <color rgb="FF000000"/>
      </top>
      <bottom/>
    </border>
    <border>
      <left/>
      <right style="thin">
        <color rgb="FF000000"/>
      </right>
      <top style="thin">
        <color rgb="FF000000"/>
      </top>
      <bottom style="thin">
        <color rgb="FF000000"/>
      </bottom>
    </border>
    <border>
      <left/>
      <right style="thin">
        <color auto="1"/>
      </right>
      <top style="thin">
        <color auto="1"/>
      </top>
      <bottom/>
    </border>
    <border>
      <left/>
      <right style="thin">
        <color auto="1"/>
      </right>
      <top/>
      <bottom/>
    </border>
    <border>
      <left style="thin">
        <color auto="1"/>
      </left>
      <right/>
      <top style="thin">
        <color auto="1"/>
      </top>
      <bottom/>
    </border>
    <border>
      <left style="thin">
        <color auto="1"/>
      </left>
      <right/>
      <top/>
      <bottom/>
    </border>
    <border>
      <left/>
      <right style="double">
        <color auto="1"/>
      </right>
      <top style="thin">
        <color auto="1"/>
      </top>
      <bottom/>
    </border>
    <border>
      <left style="double">
        <color auto="1"/>
      </left>
      <right style="thin">
        <color auto="1"/>
      </right>
      <top style="thin">
        <color auto="1"/>
      </top>
      <bottom/>
    </border>
    <border>
      <left style="double">
        <color auto="1"/>
      </left>
      <right style="thin">
        <color auto="1"/>
      </right>
      <top/>
      <bottom/>
    </border>
    <border>
      <left style="thin">
        <color auto="1"/>
      </left>
      <right style="thin">
        <color auto="1"/>
      </right>
      <top/>
      <bottom/>
    </border>
  </borders>
  <cellStyleXfs count="24">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0" fontId="18" fillId="0" borderId="0" applyNumberFormat="0" applyFill="0" applyBorder="0" applyAlignment="0" applyProtection="0"/>
  </cellStyleXfs>
  <cellXfs count="196">
    <xf numFmtId="0" fontId="0" fillId="0" borderId="0" xfId="0"/>
    <xf numFmtId="164" fontId="0" fillId="2" borderId="0" xfId="20" applyNumberFormat="1" applyFont="1" applyFill="1" applyAlignment="1" applyProtection="1">
      <alignment horizontal="center" vertical="center"/>
      <protection locked="0"/>
    </xf>
    <xf numFmtId="0" fontId="0" fillId="2" borderId="0" xfId="0" applyFill="1" applyProtection="1">
      <protection locked="0"/>
    </xf>
    <xf numFmtId="0" fontId="7" fillId="2" borderId="0" xfId="0" applyFont="1" applyFill="1" applyAlignment="1" applyProtection="1">
      <alignment vertical="center"/>
      <protection locked="0"/>
    </xf>
    <xf numFmtId="0" fontId="8" fillId="2" borderId="0" xfId="0" applyFont="1" applyFill="1" applyProtection="1">
      <protection locked="0"/>
    </xf>
    <xf numFmtId="0" fontId="10" fillId="2" borderId="1" xfId="0" applyFont="1" applyFill="1" applyBorder="1" applyAlignment="1" applyProtection="1">
      <alignment vertical="top" wrapText="1"/>
      <protection locked="0"/>
    </xf>
    <xf numFmtId="3" fontId="11" fillId="2" borderId="2" xfId="21" applyNumberFormat="1" applyFont="1" applyFill="1" applyBorder="1" applyAlignment="1" applyProtection="1">
      <alignment horizontal="right" vertical="center"/>
      <protection locked="0"/>
    </xf>
    <xf numFmtId="3" fontId="11" fillId="2" borderId="3" xfId="21" applyNumberFormat="1" applyFont="1" applyFill="1" applyBorder="1" applyAlignment="1" applyProtection="1">
      <alignment horizontal="right" vertical="center"/>
      <protection locked="0"/>
    </xf>
    <xf numFmtId="10" fontId="11" fillId="2" borderId="4" xfId="22" applyNumberFormat="1" applyFont="1" applyFill="1" applyBorder="1" applyAlignment="1" applyProtection="1">
      <alignment horizontal="center" vertical="center"/>
      <protection locked="0"/>
    </xf>
    <xf numFmtId="0" fontId="12" fillId="2" borderId="2" xfId="0" applyFont="1" applyFill="1" applyBorder="1" applyAlignment="1" applyProtection="1">
      <alignment horizontal="left" vertical="top" wrapText="1"/>
      <protection locked="0"/>
    </xf>
    <xf numFmtId="0" fontId="12" fillId="2" borderId="1" xfId="0" applyFont="1" applyFill="1" applyBorder="1" applyAlignment="1" applyProtection="1">
      <alignment horizontal="left" vertical="top" wrapText="1"/>
      <protection locked="0"/>
    </xf>
    <xf numFmtId="10" fontId="11" fillId="2" borderId="3" xfId="22" applyNumberFormat="1" applyFont="1" applyFill="1" applyBorder="1" applyAlignment="1" applyProtection="1">
      <alignment horizontal="center" vertical="center"/>
      <protection locked="0"/>
    </xf>
    <xf numFmtId="0" fontId="11" fillId="2" borderId="1" xfId="0" applyFont="1" applyFill="1" applyBorder="1" applyAlignment="1" applyProtection="1">
      <alignment vertical="top" wrapText="1"/>
      <protection locked="0"/>
    </xf>
    <xf numFmtId="0" fontId="0" fillId="2" borderId="1" xfId="0" applyFill="1" applyBorder="1" applyAlignment="1" applyProtection="1">
      <alignment vertical="top"/>
      <protection locked="0"/>
    </xf>
    <xf numFmtId="0" fontId="0" fillId="2" borderId="1" xfId="0" applyFill="1" applyBorder="1" applyAlignment="1" applyProtection="1">
      <alignment horizontal="center" vertical="top"/>
      <protection locked="0"/>
    </xf>
    <xf numFmtId="0" fontId="5" fillId="2" borderId="5" xfId="0" applyFont="1" applyFill="1" applyBorder="1" applyProtection="1">
      <protection locked="0"/>
    </xf>
    <xf numFmtId="0" fontId="6" fillId="2" borderId="6" xfId="0" applyFont="1" applyFill="1" applyBorder="1" applyProtection="1">
      <protection locked="0"/>
    </xf>
    <xf numFmtId="0" fontId="0" fillId="2" borderId="6" xfId="0" applyFill="1" applyBorder="1" applyProtection="1">
      <protection locked="0"/>
    </xf>
    <xf numFmtId="0" fontId="6" fillId="2" borderId="7" xfId="0" applyFont="1" applyFill="1" applyBorder="1" applyAlignment="1" applyProtection="1">
      <alignment horizontal="left"/>
      <protection locked="0"/>
    </xf>
    <xf numFmtId="0" fontId="6" fillId="2" borderId="0" xfId="0" applyFont="1" applyFill="1" applyAlignment="1" applyProtection="1">
      <alignment horizontal="left"/>
      <protection locked="0"/>
    </xf>
    <xf numFmtId="0" fontId="9" fillId="3" borderId="1" xfId="0" applyFont="1" applyFill="1" applyBorder="1" applyProtection="1">
      <protection locked="0"/>
    </xf>
    <xf numFmtId="0" fontId="3" fillId="3" borderId="8" xfId="0" applyFont="1" applyFill="1" applyBorder="1" applyProtection="1">
      <protection locked="0"/>
    </xf>
    <xf numFmtId="164" fontId="0" fillId="3" borderId="9" xfId="20" applyNumberFormat="1" applyFont="1" applyFill="1" applyBorder="1" applyAlignment="1" applyProtection="1">
      <alignment horizontal="center" vertical="center" wrapText="1"/>
      <protection locked="0"/>
    </xf>
    <xf numFmtId="164" fontId="0" fillId="3" borderId="8" xfId="20" applyNumberFormat="1" applyFont="1" applyFill="1" applyBorder="1" applyAlignment="1" applyProtection="1">
      <alignment horizontal="center" vertical="center" wrapText="1"/>
      <protection locked="0"/>
    </xf>
    <xf numFmtId="164" fontId="0" fillId="3" borderId="10" xfId="20" applyNumberFormat="1"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164" fontId="0" fillId="3" borderId="11" xfId="20" applyNumberFormat="1" applyFont="1" applyFill="1" applyBorder="1" applyAlignment="1" applyProtection="1">
      <alignment horizontal="center" vertical="center" wrapText="1"/>
      <protection locked="0"/>
    </xf>
    <xf numFmtId="0" fontId="3" fillId="3" borderId="8" xfId="0" applyFont="1" applyFill="1" applyBorder="1" applyAlignment="1" applyProtection="1">
      <alignment vertical="top"/>
      <protection locked="0"/>
    </xf>
    <xf numFmtId="3" fontId="0" fillId="3" borderId="9" xfId="20" applyNumberFormat="1" applyFont="1" applyFill="1" applyBorder="1" applyAlignment="1" applyProtection="1">
      <alignment horizontal="center" vertical="center" wrapText="1"/>
      <protection locked="0"/>
    </xf>
    <xf numFmtId="3" fontId="0" fillId="3" borderId="8" xfId="20" applyNumberFormat="1" applyFont="1" applyFill="1" applyBorder="1" applyAlignment="1" applyProtection="1">
      <alignment horizontal="center" vertical="center" wrapText="1"/>
      <protection locked="0"/>
    </xf>
    <xf numFmtId="0" fontId="13" fillId="3" borderId="9" xfId="0" applyFont="1" applyFill="1" applyBorder="1" applyAlignment="1" applyProtection="1">
      <alignment horizontal="center" vertical="center" wrapText="1"/>
      <protection locked="0"/>
    </xf>
    <xf numFmtId="0" fontId="13" fillId="3" borderId="8" xfId="0" applyFont="1" applyFill="1" applyBorder="1" applyAlignment="1" applyProtection="1">
      <alignment horizontal="center" vertical="center" wrapText="1"/>
      <protection locked="0"/>
    </xf>
    <xf numFmtId="164" fontId="0" fillId="3" borderId="3" xfId="20" applyNumberFormat="1" applyFont="1" applyFill="1" applyBorder="1" applyAlignment="1" applyProtection="1">
      <alignment horizontal="center" vertical="center" wrapText="1"/>
      <protection locked="0"/>
    </xf>
    <xf numFmtId="164" fontId="0" fillId="3" borderId="4" xfId="20" applyNumberFormat="1" applyFont="1" applyFill="1" applyBorder="1" applyAlignment="1" applyProtection="1">
      <alignment horizontal="center" vertical="center" wrapText="1"/>
      <protection locked="0"/>
    </xf>
    <xf numFmtId="164" fontId="0" fillId="4" borderId="2" xfId="20" applyNumberFormat="1" applyFont="1" applyFill="1" applyBorder="1" applyAlignment="1" applyProtection="1">
      <alignment horizontal="center" vertical="center" wrapText="1"/>
      <protection/>
    </xf>
    <xf numFmtId="164" fontId="0" fillId="4" borderId="3" xfId="20" applyNumberFormat="1" applyFont="1" applyFill="1" applyBorder="1" applyAlignment="1" applyProtection="1">
      <alignment horizontal="center" vertical="center" wrapText="1"/>
      <protection/>
    </xf>
    <xf numFmtId="164" fontId="0" fillId="4" borderId="4" xfId="20" applyNumberFormat="1" applyFont="1" applyFill="1" applyBorder="1" applyAlignment="1" applyProtection="1">
      <alignment horizontal="center" vertical="center" wrapText="1"/>
      <protection/>
    </xf>
    <xf numFmtId="164" fontId="0" fillId="5" borderId="12" xfId="20" applyNumberFormat="1" applyFont="1" applyFill="1" applyBorder="1" applyAlignment="1" applyProtection="1">
      <alignment horizontal="center" vertical="center" wrapText="1"/>
      <protection/>
    </xf>
    <xf numFmtId="164" fontId="4" fillId="6" borderId="2" xfId="20" applyNumberFormat="1" applyFont="1" applyFill="1" applyBorder="1" applyAlignment="1" applyProtection="1">
      <alignment horizontal="center" vertical="center" wrapText="1"/>
      <protection/>
    </xf>
    <xf numFmtId="164" fontId="4" fillId="6" borderId="3" xfId="20" applyNumberFormat="1" applyFont="1" applyFill="1" applyBorder="1" applyAlignment="1" applyProtection="1">
      <alignment horizontal="center" vertical="center" wrapText="1"/>
      <protection/>
    </xf>
    <xf numFmtId="0" fontId="0" fillId="2" borderId="3" xfId="0" applyFill="1" applyBorder="1" applyAlignment="1">
      <alignment vertical="center" wrapText="1"/>
    </xf>
    <xf numFmtId="0" fontId="9" fillId="3" borderId="1" xfId="0" applyFont="1" applyFill="1" applyBorder="1"/>
    <xf numFmtId="0" fontId="0" fillId="2" borderId="3" xfId="0" applyFill="1" applyBorder="1" applyAlignment="1">
      <alignment horizontal="left" vertical="center" wrapText="1"/>
    </xf>
    <xf numFmtId="10" fontId="11" fillId="2" borderId="4" xfId="22" applyNumberFormat="1" applyFont="1" applyFill="1" applyBorder="1" applyAlignment="1" applyProtection="1">
      <alignment horizontal="center" vertical="center"/>
      <protection/>
    </xf>
    <xf numFmtId="164" fontId="0" fillId="3" borderId="10" xfId="20" applyNumberFormat="1" applyFont="1" applyFill="1" applyBorder="1" applyAlignment="1" applyProtection="1">
      <alignment horizontal="center" vertical="center" wrapText="1"/>
      <protection/>
    </xf>
    <xf numFmtId="164" fontId="0" fillId="3" borderId="4" xfId="20" applyNumberFormat="1" applyFont="1" applyFill="1" applyBorder="1" applyAlignment="1" applyProtection="1">
      <alignment horizontal="center" vertical="center" wrapText="1"/>
      <protection/>
    </xf>
    <xf numFmtId="0" fontId="0" fillId="2" borderId="0" xfId="0" applyFill="1"/>
    <xf numFmtId="0" fontId="0" fillId="2" borderId="0" xfId="0" applyFill="1" applyAlignment="1">
      <alignment horizontal="left" vertical="top"/>
    </xf>
    <xf numFmtId="0" fontId="17" fillId="2" borderId="0" xfId="0" applyFont="1" applyFill="1" applyAlignment="1">
      <alignment horizontal="left" vertical="top"/>
    </xf>
    <xf numFmtId="0" fontId="19" fillId="7" borderId="13" xfId="23" applyFont="1" applyFill="1" applyBorder="1" applyAlignment="1">
      <alignment horizontal="left" vertical="top"/>
    </xf>
    <xf numFmtId="0" fontId="19" fillId="7" borderId="13" xfId="23" applyFont="1" applyFill="1" applyBorder="1" applyAlignment="1">
      <alignment horizontal="left" vertical="center"/>
    </xf>
    <xf numFmtId="0" fontId="0" fillId="2" borderId="0" xfId="0" applyFill="1" applyAlignment="1">
      <alignment vertical="center"/>
    </xf>
    <xf numFmtId="0" fontId="17" fillId="2" borderId="0" xfId="0" applyFont="1" applyFill="1" applyAlignment="1">
      <alignment horizontal="left" vertical="center"/>
    </xf>
    <xf numFmtId="0" fontId="0" fillId="2" borderId="0" xfId="0" applyFill="1" applyAlignment="1">
      <alignment horizontal="left" vertical="center"/>
    </xf>
    <xf numFmtId="0" fontId="19" fillId="7" borderId="13" xfId="23" applyFont="1" applyFill="1" applyBorder="1" applyAlignment="1">
      <alignment horizontal="left" vertical="center" wrapText="1"/>
    </xf>
    <xf numFmtId="3" fontId="11" fillId="2" borderId="3" xfId="21" applyNumberFormat="1" applyFont="1" applyFill="1" applyBorder="1" applyAlignment="1" applyProtection="1">
      <alignment horizontal="right" vertical="center"/>
      <protection locked="0"/>
    </xf>
    <xf numFmtId="3" fontId="12" fillId="2" borderId="2" xfId="0" applyNumberFormat="1" applyFont="1" applyFill="1" applyBorder="1" applyAlignment="1" applyProtection="1">
      <alignment horizontal="left" vertical="top" wrapText="1"/>
      <protection locked="0"/>
    </xf>
    <xf numFmtId="3" fontId="11" fillId="0" borderId="2" xfId="0" applyNumberFormat="1" applyFont="1" applyBorder="1" applyProtection="1">
      <protection locked="0"/>
    </xf>
    <xf numFmtId="3" fontId="11" fillId="0" borderId="11" xfId="0" applyNumberFormat="1" applyFont="1" applyBorder="1" applyProtection="1">
      <protection locked="0"/>
    </xf>
    <xf numFmtId="3" fontId="11" fillId="8" borderId="2" xfId="0" applyNumberFormat="1" applyFont="1" applyFill="1" applyBorder="1" applyProtection="1">
      <protection locked="0"/>
    </xf>
    <xf numFmtId="3" fontId="11" fillId="8" borderId="11" xfId="0" applyNumberFormat="1" applyFont="1" applyFill="1" applyBorder="1" applyProtection="1">
      <protection locked="0"/>
    </xf>
    <xf numFmtId="0" fontId="11" fillId="8" borderId="14" xfId="0" applyFont="1" applyFill="1" applyBorder="1" applyProtection="1">
      <protection locked="0"/>
    </xf>
    <xf numFmtId="0" fontId="11" fillId="8" borderId="15" xfId="0" applyFont="1" applyFill="1" applyBorder="1" applyProtection="1">
      <protection locked="0"/>
    </xf>
    <xf numFmtId="3" fontId="11" fillId="8" borderId="14" xfId="0" applyNumberFormat="1" applyFont="1" applyFill="1" applyBorder="1" applyProtection="1">
      <protection locked="0"/>
    </xf>
    <xf numFmtId="3" fontId="11" fillId="8" borderId="15" xfId="0" applyNumberFormat="1" applyFont="1" applyFill="1" applyBorder="1" applyProtection="1">
      <protection locked="0"/>
    </xf>
    <xf numFmtId="0" fontId="11" fillId="9" borderId="16" xfId="0" applyFont="1" applyFill="1" applyBorder="1" applyAlignment="1" applyProtection="1">
      <alignment wrapText="1"/>
      <protection locked="0"/>
    </xf>
    <xf numFmtId="0" fontId="11" fillId="9" borderId="17" xfId="0" applyFont="1" applyFill="1" applyBorder="1" applyAlignment="1" applyProtection="1">
      <alignment wrapText="1"/>
      <protection locked="0"/>
    </xf>
    <xf numFmtId="0" fontId="10" fillId="8" borderId="1" xfId="0" applyFont="1" applyFill="1" applyBorder="1" applyAlignment="1" applyProtection="1">
      <alignment wrapText="1"/>
      <protection locked="0"/>
    </xf>
    <xf numFmtId="0" fontId="11" fillId="8" borderId="18" xfId="0" applyFont="1" applyFill="1" applyBorder="1" applyAlignment="1" applyProtection="1">
      <alignment wrapText="1"/>
      <protection locked="0"/>
    </xf>
    <xf numFmtId="0" fontId="11" fillId="8" borderId="18" xfId="0" applyFont="1" applyFill="1" applyBorder="1" applyProtection="1">
      <protection locked="0"/>
    </xf>
    <xf numFmtId="0" fontId="20" fillId="9" borderId="17" xfId="0" applyFont="1" applyFill="1" applyBorder="1" applyProtection="1">
      <protection locked="0"/>
    </xf>
    <xf numFmtId="10" fontId="21" fillId="8" borderId="3" xfId="0" applyNumberFormat="1" applyFont="1" applyFill="1" applyBorder="1" applyProtection="1">
      <protection locked="0"/>
    </xf>
    <xf numFmtId="10" fontId="21" fillId="8" borderId="4" xfId="0" applyNumberFormat="1" applyFont="1" applyFill="1" applyBorder="1" applyProtection="1">
      <protection locked="0"/>
    </xf>
    <xf numFmtId="0" fontId="10" fillId="8" borderId="17" xfId="0" applyFont="1" applyFill="1" applyBorder="1" applyAlignment="1" applyProtection="1">
      <alignment wrapText="1"/>
      <protection locked="0"/>
    </xf>
    <xf numFmtId="0" fontId="22" fillId="9" borderId="16" xfId="0" applyFont="1" applyFill="1" applyBorder="1" applyAlignment="1" applyProtection="1">
      <alignment wrapText="1"/>
      <protection locked="0"/>
    </xf>
    <xf numFmtId="0" fontId="22" fillId="9" borderId="17" xfId="0" applyFont="1" applyFill="1" applyBorder="1" applyAlignment="1" applyProtection="1">
      <alignment wrapText="1"/>
      <protection locked="0"/>
    </xf>
    <xf numFmtId="0" fontId="11" fillId="9" borderId="19" xfId="0" applyFont="1" applyFill="1" applyBorder="1" applyAlignment="1" applyProtection="1">
      <alignment wrapText="1"/>
      <protection locked="0"/>
    </xf>
    <xf numFmtId="0" fontId="11" fillId="9" borderId="15" xfId="0" applyFont="1" applyFill="1" applyBorder="1" applyAlignment="1" applyProtection="1">
      <alignment wrapText="1"/>
      <protection locked="0"/>
    </xf>
    <xf numFmtId="0" fontId="11" fillId="9" borderId="20" xfId="0" applyFont="1" applyFill="1" applyBorder="1" applyAlignment="1" applyProtection="1">
      <alignment wrapText="1"/>
      <protection locked="0"/>
    </xf>
    <xf numFmtId="0" fontId="11" fillId="8" borderId="21" xfId="0" applyFont="1" applyFill="1" applyBorder="1" applyAlignment="1" applyProtection="1">
      <alignment wrapText="1"/>
      <protection locked="0"/>
    </xf>
    <xf numFmtId="10" fontId="11" fillId="2" borderId="1" xfId="22" applyNumberFormat="1" applyFont="1" applyFill="1" applyBorder="1" applyAlignment="1" applyProtection="1">
      <alignment horizontal="center" vertical="center"/>
      <protection/>
    </xf>
    <xf numFmtId="10" fontId="21" fillId="8" borderId="11" xfId="0" applyNumberFormat="1" applyFont="1" applyFill="1" applyBorder="1" applyProtection="1">
      <protection locked="0"/>
    </xf>
    <xf numFmtId="0" fontId="3" fillId="3" borderId="22"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11" fillId="8" borderId="14" xfId="0" applyFont="1" applyFill="1" applyBorder="1" applyAlignment="1" applyProtection="1">
      <alignment wrapText="1"/>
      <protection locked="0"/>
    </xf>
    <xf numFmtId="0" fontId="11" fillId="8" borderId="17" xfId="0" applyFont="1" applyFill="1" applyBorder="1" applyAlignment="1" applyProtection="1">
      <alignment wrapText="1"/>
      <protection locked="0"/>
    </xf>
    <xf numFmtId="3" fontId="11" fillId="10" borderId="2" xfId="21" applyNumberFormat="1" applyFont="1" applyFill="1" applyBorder="1" applyAlignment="1" applyProtection="1">
      <alignment horizontal="right" vertical="center"/>
      <protection locked="0"/>
    </xf>
    <xf numFmtId="3" fontId="11" fillId="10" borderId="2" xfId="21" applyNumberFormat="1" applyFont="1" applyFill="1" applyBorder="1" applyAlignment="1" applyProtection="1">
      <alignment horizontal="right" vertical="center"/>
      <protection locked="0"/>
    </xf>
    <xf numFmtId="3" fontId="11" fillId="8" borderId="2" xfId="0" applyNumberFormat="1" applyFont="1" applyFill="1" applyBorder="1" applyProtection="1">
      <protection locked="0"/>
    </xf>
    <xf numFmtId="0" fontId="11" fillId="8" borderId="11" xfId="0" applyFont="1" applyFill="1" applyBorder="1" applyProtection="1">
      <protection locked="0"/>
    </xf>
    <xf numFmtId="3" fontId="11" fillId="8" borderId="11" xfId="0" applyNumberFormat="1" applyFont="1" applyFill="1" applyBorder="1" applyProtection="1">
      <protection locked="0"/>
    </xf>
    <xf numFmtId="0" fontId="11" fillId="8" borderId="1" xfId="0" applyFont="1" applyFill="1" applyBorder="1" applyAlignment="1" applyProtection="1">
      <alignment wrapText="1"/>
      <protection locked="0"/>
    </xf>
    <xf numFmtId="3" fontId="11" fillId="2" borderId="1" xfId="0" applyNumberFormat="1" applyFont="1" applyFill="1" applyBorder="1" applyAlignment="1" applyProtection="1">
      <alignment vertical="top" wrapText="1"/>
      <protection locked="0"/>
    </xf>
    <xf numFmtId="3" fontId="11" fillId="0" borderId="2" xfId="21" applyNumberFormat="1" applyFont="1" applyFill="1" applyBorder="1" applyAlignment="1" applyProtection="1">
      <alignment horizontal="right" vertical="center"/>
      <protection locked="0"/>
    </xf>
    <xf numFmtId="3" fontId="11" fillId="0" borderId="3" xfId="21" applyNumberFormat="1" applyFont="1" applyFill="1" applyBorder="1" applyAlignment="1" applyProtection="1">
      <alignment horizontal="right" vertical="center"/>
      <protection locked="0"/>
    </xf>
    <xf numFmtId="10" fontId="11" fillId="0" borderId="4" xfId="22" applyNumberFormat="1" applyFont="1" applyFill="1" applyBorder="1" applyAlignment="1" applyProtection="1">
      <alignment horizontal="center" vertical="center"/>
      <protection/>
    </xf>
    <xf numFmtId="43" fontId="11" fillId="2" borderId="1" xfId="0" applyNumberFormat="1" applyFont="1" applyFill="1" applyBorder="1" applyAlignment="1" applyProtection="1">
      <alignment vertical="top" wrapText="1"/>
      <protection locked="0"/>
    </xf>
    <xf numFmtId="10" fontId="11" fillId="2" borderId="3" xfId="22" applyNumberFormat="1" applyFont="1" applyFill="1" applyBorder="1" applyAlignment="1" applyProtection="1">
      <alignment horizontal="center" vertical="center" wrapText="1"/>
      <protection locked="0"/>
    </xf>
    <xf numFmtId="3" fontId="11" fillId="10" borderId="3" xfId="21" applyNumberFormat="1" applyFont="1" applyFill="1" applyBorder="1" applyAlignment="1" applyProtection="1">
      <alignment horizontal="right" vertical="center"/>
      <protection locked="0"/>
    </xf>
    <xf numFmtId="3" fontId="11" fillId="2" borderId="3" xfId="21" applyNumberFormat="1" applyFont="1" applyFill="1" applyBorder="1" applyAlignment="1" applyProtection="1">
      <alignment horizontal="center" vertical="center"/>
      <protection locked="0"/>
    </xf>
    <xf numFmtId="3" fontId="11" fillId="2" borderId="1" xfId="0" applyNumberFormat="1" applyFont="1" applyFill="1" applyBorder="1" applyAlignment="1" applyProtection="1">
      <alignment horizontal="center" vertical="center" wrapText="1"/>
      <protection locked="0"/>
    </xf>
    <xf numFmtId="0" fontId="0" fillId="2" borderId="0" xfId="0" applyFill="1" applyAlignment="1" applyProtection="1">
      <alignment horizontal="left" vertical="center" wrapText="1"/>
      <protection locked="0"/>
    </xf>
    <xf numFmtId="0" fontId="12" fillId="10" borderId="2" xfId="0" applyFont="1" applyFill="1" applyBorder="1" applyAlignment="1" applyProtection="1">
      <alignment horizontal="left" vertical="top" wrapText="1"/>
      <protection locked="0"/>
    </xf>
    <xf numFmtId="0" fontId="12" fillId="10" borderId="1" xfId="0" applyFont="1" applyFill="1" applyBorder="1" applyAlignment="1" applyProtection="1">
      <alignment horizontal="left" vertical="top" wrapText="1"/>
      <protection locked="0"/>
    </xf>
    <xf numFmtId="3" fontId="11" fillId="0" borderId="2" xfId="21" applyNumberFormat="1" applyFont="1" applyFill="1" applyBorder="1" applyAlignment="1" applyProtection="1">
      <alignment horizontal="right" vertical="center"/>
      <protection locked="0"/>
    </xf>
    <xf numFmtId="9" fontId="0" fillId="2" borderId="0" xfId="0" applyNumberFormat="1" applyFill="1" applyProtection="1">
      <protection locked="0"/>
    </xf>
    <xf numFmtId="10" fontId="0" fillId="2" borderId="0" xfId="0" applyNumberFormat="1" applyFill="1" applyProtection="1">
      <protection locked="0"/>
    </xf>
    <xf numFmtId="3" fontId="11" fillId="8" borderId="2" xfId="0" applyNumberFormat="1" applyFont="1" applyFill="1" applyBorder="1" applyAlignment="1" applyProtection="1">
      <alignment vertical="center"/>
      <protection locked="0"/>
    </xf>
    <xf numFmtId="3" fontId="11" fillId="8" borderId="11" xfId="0" applyNumberFormat="1" applyFont="1" applyFill="1" applyBorder="1" applyAlignment="1" applyProtection="1">
      <alignment vertical="center"/>
      <protection locked="0"/>
    </xf>
    <xf numFmtId="3" fontId="11" fillId="8" borderId="14" xfId="0" applyNumberFormat="1" applyFont="1" applyFill="1" applyBorder="1" applyAlignment="1" applyProtection="1">
      <alignment vertical="center"/>
      <protection locked="0"/>
    </xf>
    <xf numFmtId="3" fontId="11" fillId="8" borderId="15" xfId="0" applyNumberFormat="1" applyFont="1" applyFill="1" applyBorder="1" applyAlignment="1" applyProtection="1">
      <alignment vertical="center"/>
      <protection locked="0"/>
    </xf>
    <xf numFmtId="3" fontId="11" fillId="8" borderId="3" xfId="0" applyNumberFormat="1" applyFont="1" applyFill="1" applyBorder="1" applyAlignment="1" applyProtection="1">
      <alignment vertical="center"/>
      <protection locked="0"/>
    </xf>
    <xf numFmtId="0" fontId="10" fillId="8" borderId="8" xfId="0" applyFont="1" applyFill="1" applyBorder="1" applyAlignment="1" applyProtection="1">
      <alignment wrapText="1"/>
      <protection locked="0"/>
    </xf>
    <xf numFmtId="0" fontId="10" fillId="8" borderId="14" xfId="0" applyFont="1" applyFill="1" applyBorder="1" applyAlignment="1" applyProtection="1">
      <alignment wrapText="1"/>
      <protection locked="0"/>
    </xf>
    <xf numFmtId="0" fontId="10" fillId="8" borderId="15" xfId="0" applyFont="1" applyFill="1" applyBorder="1" applyAlignment="1" applyProtection="1">
      <alignment wrapText="1"/>
      <protection locked="0"/>
    </xf>
    <xf numFmtId="0" fontId="12" fillId="2" borderId="2"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0" fillId="8" borderId="11" xfId="0" applyFont="1" applyFill="1" applyBorder="1" applyAlignment="1" applyProtection="1">
      <alignment vertical="top" wrapText="1"/>
      <protection locked="0"/>
    </xf>
    <xf numFmtId="0" fontId="10" fillId="8" borderId="15" xfId="0" applyFont="1" applyFill="1" applyBorder="1" applyAlignment="1" applyProtection="1">
      <alignment vertical="center" wrapText="1"/>
      <protection locked="0"/>
    </xf>
    <xf numFmtId="0" fontId="10" fillId="8" borderId="14" xfId="0" applyFont="1" applyFill="1" applyBorder="1" applyAlignment="1" applyProtection="1">
      <alignment vertical="top" wrapText="1"/>
      <protection locked="0"/>
    </xf>
    <xf numFmtId="0" fontId="10" fillId="8" borderId="2" xfId="0" applyFont="1" applyFill="1" applyBorder="1" applyAlignment="1" applyProtection="1">
      <alignment vertical="center" wrapText="1"/>
      <protection locked="0"/>
    </xf>
    <xf numFmtId="0" fontId="10" fillId="8" borderId="8" xfId="0" applyFont="1" applyFill="1" applyBorder="1" applyAlignment="1" applyProtection="1">
      <alignment vertical="center" wrapText="1"/>
      <protection locked="0"/>
    </xf>
    <xf numFmtId="0" fontId="10" fillId="8" borderId="14" xfId="0" applyFont="1" applyFill="1" applyBorder="1" applyAlignment="1" applyProtection="1">
      <alignment vertical="center" wrapText="1"/>
      <protection locked="0"/>
    </xf>
    <xf numFmtId="0" fontId="10" fillId="8" borderId="17" xfId="0" applyFont="1" applyFill="1" applyBorder="1" applyAlignment="1" applyProtection="1">
      <alignment vertical="center" wrapText="1"/>
      <protection locked="0"/>
    </xf>
    <xf numFmtId="0" fontId="10" fillId="8" borderId="17" xfId="0" applyFont="1" applyFill="1" applyBorder="1" applyAlignment="1" applyProtection="1">
      <alignment vertical="top" wrapText="1"/>
      <protection locked="0"/>
    </xf>
    <xf numFmtId="0" fontId="10" fillId="8" borderId="14" xfId="0" applyFont="1" applyFill="1" applyBorder="1" applyAlignment="1" applyProtection="1">
      <alignment horizontal="center" vertical="center" wrapText="1"/>
      <protection locked="0"/>
    </xf>
    <xf numFmtId="0" fontId="10" fillId="8" borderId="17"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top"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vertical="top" wrapText="1"/>
      <protection locked="0"/>
    </xf>
    <xf numFmtId="0" fontId="11" fillId="8" borderId="18" xfId="0" applyFont="1" applyFill="1" applyBorder="1" applyAlignment="1" applyProtection="1">
      <alignment vertical="center" wrapText="1"/>
      <protection locked="0"/>
    </xf>
    <xf numFmtId="0" fontId="24" fillId="11" borderId="24" xfId="0" applyFont="1" applyFill="1" applyBorder="1" applyAlignment="1" applyProtection="1">
      <alignment wrapText="1"/>
      <protection locked="0"/>
    </xf>
    <xf numFmtId="0" fontId="24" fillId="11" borderId="25" xfId="0" applyFont="1" applyFill="1" applyBorder="1" applyAlignment="1" applyProtection="1">
      <alignment wrapText="1"/>
      <protection locked="0"/>
    </xf>
    <xf numFmtId="0" fontId="25" fillId="0" borderId="0" xfId="0" applyFont="1" applyAlignment="1" applyProtection="1">
      <alignment wrapText="1"/>
      <protection locked="0"/>
    </xf>
    <xf numFmtId="0" fontId="24" fillId="11" borderId="26" xfId="0" applyFont="1" applyFill="1" applyBorder="1" applyAlignment="1" applyProtection="1">
      <alignment wrapText="1"/>
      <protection locked="0"/>
    </xf>
    <xf numFmtId="0" fontId="24" fillId="11" borderId="27" xfId="0" applyFont="1" applyFill="1" applyBorder="1" applyAlignment="1" applyProtection="1">
      <alignment wrapText="1"/>
      <protection locked="0"/>
    </xf>
    <xf numFmtId="3" fontId="23" fillId="11" borderId="21" xfId="0" applyNumberFormat="1" applyFont="1" applyFill="1" applyBorder="1" applyAlignment="1" applyProtection="1">
      <alignment vertical="center"/>
      <protection locked="0"/>
    </xf>
    <xf numFmtId="3" fontId="23" fillId="11" borderId="27" xfId="0" applyNumberFormat="1" applyFont="1" applyFill="1" applyBorder="1" applyAlignment="1" applyProtection="1">
      <alignment vertical="center"/>
      <protection locked="0"/>
    </xf>
    <xf numFmtId="0" fontId="23" fillId="11" borderId="21" xfId="0" applyFont="1" applyFill="1" applyBorder="1" applyAlignment="1" applyProtection="1">
      <alignment vertical="center"/>
      <protection locked="0"/>
    </xf>
    <xf numFmtId="0" fontId="23" fillId="11" borderId="27" xfId="0" applyFont="1" applyFill="1" applyBorder="1" applyAlignment="1" applyProtection="1">
      <alignment vertical="center"/>
      <protection locked="0"/>
    </xf>
    <xf numFmtId="3" fontId="23" fillId="11" borderId="24" xfId="0" applyNumberFormat="1" applyFont="1" applyFill="1" applyBorder="1" applyAlignment="1" applyProtection="1">
      <alignment vertical="center"/>
      <protection locked="0"/>
    </xf>
    <xf numFmtId="0" fontId="11" fillId="2" borderId="1" xfId="0" applyFont="1" applyFill="1" applyBorder="1" applyAlignment="1" applyProtection="1">
      <alignment vertical="center" wrapText="1"/>
      <protection locked="0"/>
    </xf>
    <xf numFmtId="0" fontId="0" fillId="2" borderId="1" xfId="0" applyFill="1" applyBorder="1" applyAlignment="1" applyProtection="1">
      <alignment vertical="center"/>
      <protection locked="0"/>
    </xf>
    <xf numFmtId="0" fontId="0" fillId="2" borderId="1" xfId="0" applyFill="1" applyBorder="1" applyAlignment="1" applyProtection="1">
      <alignment vertical="center" wrapText="1"/>
      <protection locked="0"/>
    </xf>
    <xf numFmtId="0" fontId="26" fillId="0" borderId="0" xfId="0" applyFont="1" applyAlignment="1" applyProtection="1">
      <alignment vertical="center"/>
      <protection locked="0"/>
    </xf>
    <xf numFmtId="0" fontId="23" fillId="11" borderId="21" xfId="0" applyFont="1" applyFill="1" applyBorder="1" applyAlignment="1" applyProtection="1">
      <alignment horizontal="center" vertical="center"/>
      <protection locked="0"/>
    </xf>
    <xf numFmtId="0" fontId="23" fillId="11" borderId="27" xfId="0" applyFont="1" applyFill="1" applyBorder="1" applyAlignment="1" applyProtection="1">
      <alignment horizontal="center" vertical="center"/>
      <protection locked="0"/>
    </xf>
    <xf numFmtId="9" fontId="23" fillId="11" borderId="21" xfId="0" applyNumberFormat="1" applyFont="1" applyFill="1" applyBorder="1" applyAlignment="1" applyProtection="1">
      <alignment horizontal="center" vertical="center"/>
      <protection locked="0"/>
    </xf>
    <xf numFmtId="9" fontId="23" fillId="11" borderId="27" xfId="0" applyNumberFormat="1" applyFont="1" applyFill="1" applyBorder="1" applyAlignment="1" applyProtection="1">
      <alignment horizontal="center" vertical="center"/>
      <protection locked="0"/>
    </xf>
    <xf numFmtId="0" fontId="1" fillId="2" borderId="2" xfId="0" applyFont="1" applyFill="1" applyBorder="1" applyAlignment="1" applyProtection="1">
      <alignment horizontal="left" vertical="top" wrapText="1"/>
      <protection locked="0"/>
    </xf>
    <xf numFmtId="0" fontId="1" fillId="2" borderId="1" xfId="0" applyFont="1" applyFill="1" applyBorder="1" applyAlignment="1" applyProtection="1">
      <alignment horizontal="left" vertical="top" wrapText="1"/>
      <protection locked="0"/>
    </xf>
    <xf numFmtId="0" fontId="24" fillId="11" borderId="26" xfId="0" applyFont="1" applyFill="1" applyBorder="1" applyAlignment="1" applyProtection="1">
      <alignment vertical="top" wrapText="1"/>
      <protection locked="0"/>
    </xf>
    <xf numFmtId="0" fontId="24" fillId="11" borderId="24" xfId="0" applyFont="1" applyFill="1" applyBorder="1" applyAlignment="1" applyProtection="1">
      <alignment vertical="top" wrapText="1"/>
      <protection locked="0"/>
    </xf>
    <xf numFmtId="0" fontId="24" fillId="11" borderId="25" xfId="0" applyFont="1" applyFill="1" applyBorder="1" applyAlignment="1" applyProtection="1">
      <alignment vertical="top" wrapText="1"/>
      <protection locked="0"/>
    </xf>
    <xf numFmtId="0" fontId="23" fillId="11" borderId="27" xfId="0" applyFont="1" applyFill="1" applyBorder="1" applyAlignment="1" applyProtection="1">
      <alignment vertical="top"/>
      <protection locked="0"/>
    </xf>
    <xf numFmtId="0" fontId="0" fillId="2" borderId="0" xfId="0" applyFill="1" applyAlignment="1" applyProtection="1">
      <alignment wrapText="1"/>
      <protection locked="0"/>
    </xf>
    <xf numFmtId="164" fontId="4" fillId="6" borderId="9" xfId="20" applyNumberFormat="1" applyFont="1" applyFill="1" applyBorder="1" applyAlignment="1" applyProtection="1">
      <alignment horizontal="center" vertical="center" wrapText="1"/>
      <protection/>
    </xf>
    <xf numFmtId="164" fontId="4" fillId="6" borderId="11" xfId="20" applyNumberFormat="1" applyFont="1" applyFill="1" applyBorder="1" applyAlignment="1" applyProtection="1">
      <alignment horizontal="center" vertical="center" wrapText="1"/>
      <protection/>
    </xf>
    <xf numFmtId="164" fontId="4" fillId="6" borderId="1" xfId="20" applyNumberFormat="1" applyFont="1" applyFill="1" applyBorder="1" applyAlignment="1" applyProtection="1">
      <alignment horizontal="center" vertical="center" wrapText="1"/>
      <protection/>
    </xf>
    <xf numFmtId="0" fontId="6" fillId="2" borderId="3" xfId="0" applyFont="1" applyFill="1" applyBorder="1" applyAlignment="1" applyProtection="1">
      <alignment horizontal="left"/>
      <protection locked="0"/>
    </xf>
    <xf numFmtId="0" fontId="6" fillId="4" borderId="28"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5" borderId="9" xfId="0" applyFont="1" applyFill="1" applyBorder="1" applyAlignment="1">
      <alignment horizontal="center" vertical="top" wrapText="1"/>
    </xf>
    <xf numFmtId="0" fontId="3" fillId="5" borderId="8" xfId="0" applyFont="1" applyFill="1" applyBorder="1" applyAlignment="1">
      <alignment horizontal="center" vertical="top" wrapText="1"/>
    </xf>
    <xf numFmtId="0" fontId="3" fillId="5" borderId="10" xfId="0" applyFont="1" applyFill="1" applyBorder="1" applyAlignment="1">
      <alignment horizontal="center" vertical="top" wrapText="1"/>
    </xf>
    <xf numFmtId="0" fontId="2" fillId="6" borderId="22" xfId="0" applyFont="1" applyFill="1" applyBorder="1" applyAlignment="1">
      <alignment horizontal="center" vertical="center"/>
    </xf>
    <xf numFmtId="0" fontId="2" fillId="6" borderId="23"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5" xfId="0" applyFont="1" applyFill="1" applyBorder="1" applyAlignment="1">
      <alignment horizontal="center" vertical="center"/>
    </xf>
    <xf numFmtId="0" fontId="3" fillId="5" borderId="33" xfId="0" applyFont="1" applyFill="1" applyBorder="1" applyAlignment="1">
      <alignment horizontal="center" vertical="center" wrapText="1"/>
    </xf>
    <xf numFmtId="0" fontId="3" fillId="5" borderId="34"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20" xfId="0" applyFont="1" applyFill="1" applyBorder="1" applyAlignment="1">
      <alignment horizontal="center" vertical="center" wrapText="1"/>
    </xf>
    <xf numFmtId="164" fontId="0" fillId="4" borderId="1" xfId="20" applyNumberFormat="1" applyFont="1" applyFill="1" applyBorder="1" applyAlignment="1" applyProtection="1">
      <alignment horizontal="center" vertical="center" wrapText="1"/>
      <protection/>
    </xf>
    <xf numFmtId="164" fontId="0" fillId="4" borderId="10" xfId="20" applyNumberFormat="1" applyFont="1" applyFill="1" applyBorder="1" applyAlignment="1" applyProtection="1">
      <alignment horizontal="center" vertical="center" wrapText="1"/>
      <protection/>
    </xf>
  </cellXfs>
  <cellStyles count="10">
    <cellStyle name="Normal" xfId="0" builtinId="0"/>
    <cellStyle name="Percent" xfId="15" builtinId="5"/>
    <cellStyle name="Currency" xfId="16" builtinId="4"/>
    <cellStyle name="Currency [0]" xfId="17" builtinId="7"/>
    <cellStyle name="Comma" xfId="18" builtinId="3"/>
    <cellStyle name="Comma [0]" xfId="19" builtinId="6"/>
    <cellStyle name="Millares" xfId="20" builtinId="3"/>
    <cellStyle name="Moneda" xfId="21" builtinId="4"/>
    <cellStyle name="Porcentaje" xfId="22" builtinId="5"/>
    <cellStyle name="Hipervínculo" xfId="23" builtinId="8"/>
  </cellStyles>
  <dxfs count="238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40" Type="http://schemas.openxmlformats.org/officeDocument/2006/relationships/worksheet" Target="worksheets/sheet38.xml" /><Relationship Id="rId42" Type="http://schemas.openxmlformats.org/officeDocument/2006/relationships/worksheet" Target="worksheets/sheet40.xml" /><Relationship Id="rId41" Type="http://schemas.openxmlformats.org/officeDocument/2006/relationships/worksheet" Target="worksheets/sheet39.xml" /><Relationship Id="rId44" Type="http://schemas.openxmlformats.org/officeDocument/2006/relationships/worksheet" Target="worksheets/sheet42.xml" /><Relationship Id="rId43" Type="http://schemas.openxmlformats.org/officeDocument/2006/relationships/worksheet" Target="worksheets/sheet41.xml" /><Relationship Id="rId46" Type="http://schemas.openxmlformats.org/officeDocument/2006/relationships/worksheet" Target="worksheets/sheet44.xml" /><Relationship Id="rId45" Type="http://schemas.openxmlformats.org/officeDocument/2006/relationships/worksheet" Target="worksheets/sheet43.xml" /><Relationship Id="rId48" Type="http://schemas.openxmlformats.org/officeDocument/2006/relationships/worksheet" Target="worksheets/sheet46.xml" /><Relationship Id="rId47" Type="http://schemas.openxmlformats.org/officeDocument/2006/relationships/worksheet" Target="worksheets/sheet45.xml" /><Relationship Id="rId49" Type="http://schemas.openxmlformats.org/officeDocument/2006/relationships/worksheet" Target="worksheets/sheet47.xml" /><Relationship Id="rId31" Type="http://schemas.openxmlformats.org/officeDocument/2006/relationships/worksheet" Target="worksheets/sheet29.xml" /><Relationship Id="rId30" Type="http://schemas.openxmlformats.org/officeDocument/2006/relationships/worksheet" Target="worksheets/sheet28.xml" /><Relationship Id="rId33" Type="http://schemas.openxmlformats.org/officeDocument/2006/relationships/worksheet" Target="worksheets/sheet31.xml" /><Relationship Id="rId32" Type="http://schemas.openxmlformats.org/officeDocument/2006/relationships/worksheet" Target="worksheets/sheet30.xml" /><Relationship Id="rId35" Type="http://schemas.openxmlformats.org/officeDocument/2006/relationships/worksheet" Target="worksheets/sheet33.xml" /><Relationship Id="rId34" Type="http://schemas.openxmlformats.org/officeDocument/2006/relationships/worksheet" Target="worksheets/sheet32.xml" /><Relationship Id="rId37" Type="http://schemas.openxmlformats.org/officeDocument/2006/relationships/worksheet" Target="worksheets/sheet35.xml" /><Relationship Id="rId36" Type="http://schemas.openxmlformats.org/officeDocument/2006/relationships/worksheet" Target="worksheets/sheet34.xml" /><Relationship Id="rId39" Type="http://schemas.openxmlformats.org/officeDocument/2006/relationships/worksheet" Target="worksheets/sheet37.xml" /><Relationship Id="rId38" Type="http://schemas.openxmlformats.org/officeDocument/2006/relationships/worksheet" Target="worksheets/sheet36.xml" /><Relationship Id="rId20" Type="http://schemas.openxmlformats.org/officeDocument/2006/relationships/worksheet" Target="worksheets/sheet18.xml" /><Relationship Id="rId22" Type="http://schemas.openxmlformats.org/officeDocument/2006/relationships/worksheet" Target="worksheets/sheet20.xml" /><Relationship Id="rId21" Type="http://schemas.openxmlformats.org/officeDocument/2006/relationships/worksheet" Target="worksheets/sheet19.xml" /><Relationship Id="rId24" Type="http://schemas.openxmlformats.org/officeDocument/2006/relationships/worksheet" Target="worksheets/sheet22.xml" /><Relationship Id="rId23" Type="http://schemas.openxmlformats.org/officeDocument/2006/relationships/worksheet" Target="worksheets/sheet21.xml" /><Relationship Id="rId26" Type="http://schemas.openxmlformats.org/officeDocument/2006/relationships/worksheet" Target="worksheets/sheet24.xml" /><Relationship Id="rId25" Type="http://schemas.openxmlformats.org/officeDocument/2006/relationships/worksheet" Target="worksheets/sheet23.xml" /><Relationship Id="rId28" Type="http://schemas.openxmlformats.org/officeDocument/2006/relationships/worksheet" Target="worksheets/sheet26.xml" /><Relationship Id="rId27" Type="http://schemas.openxmlformats.org/officeDocument/2006/relationships/worksheet" Target="worksheets/sheet25.xml" /><Relationship Id="rId29" Type="http://schemas.openxmlformats.org/officeDocument/2006/relationships/worksheet" Target="worksheets/sheet27.xml" /><Relationship Id="rId95" Type="http://schemas.openxmlformats.org/officeDocument/2006/relationships/customXml" Target="../customXml/item3.xml" /><Relationship Id="rId94" Type="http://schemas.openxmlformats.org/officeDocument/2006/relationships/customXml" Target="../customXml/item2.xml" /><Relationship Id="rId97" Type="http://schemas.openxmlformats.org/officeDocument/2006/relationships/calcChain" Target="calcChain.xml" /><Relationship Id="rId96" Type="http://schemas.openxmlformats.org/officeDocument/2006/relationships/customXml" Target="../customXml/item4.xml" /><Relationship Id="rId11" Type="http://schemas.openxmlformats.org/officeDocument/2006/relationships/worksheet" Target="worksheets/sheet9.xml" /><Relationship Id="rId10" Type="http://schemas.openxmlformats.org/officeDocument/2006/relationships/worksheet" Target="worksheets/sheet8.xml" /><Relationship Id="rId13" Type="http://schemas.openxmlformats.org/officeDocument/2006/relationships/worksheet" Target="worksheets/sheet11.xml" /><Relationship Id="rId12" Type="http://schemas.openxmlformats.org/officeDocument/2006/relationships/worksheet" Target="worksheets/sheet10.xml" /><Relationship Id="rId91" Type="http://schemas.openxmlformats.org/officeDocument/2006/relationships/worksheet" Target="worksheets/sheet89.xml" /><Relationship Id="rId90" Type="http://schemas.openxmlformats.org/officeDocument/2006/relationships/worksheet" Target="worksheets/sheet88.xml" /><Relationship Id="rId93" Type="http://schemas.openxmlformats.org/officeDocument/2006/relationships/customXml" Target="../customXml/item1.xml" /><Relationship Id="rId92" Type="http://schemas.openxmlformats.org/officeDocument/2006/relationships/sharedStrings" Target="sharedStrings.xml" /><Relationship Id="rId15" Type="http://schemas.openxmlformats.org/officeDocument/2006/relationships/worksheet" Target="worksheets/sheet13.xml" /><Relationship Id="rId14" Type="http://schemas.openxmlformats.org/officeDocument/2006/relationships/worksheet" Target="worksheets/sheet12.xml" /><Relationship Id="rId17" Type="http://schemas.openxmlformats.org/officeDocument/2006/relationships/worksheet" Target="worksheets/sheet15.xml" /><Relationship Id="rId16" Type="http://schemas.openxmlformats.org/officeDocument/2006/relationships/worksheet" Target="worksheets/sheet14.xml" /><Relationship Id="rId19" Type="http://schemas.openxmlformats.org/officeDocument/2006/relationships/worksheet" Target="worksheets/sheet17.xml" /><Relationship Id="rId18" Type="http://schemas.openxmlformats.org/officeDocument/2006/relationships/worksheet" Target="worksheets/sheet16.xml" /><Relationship Id="rId84" Type="http://schemas.openxmlformats.org/officeDocument/2006/relationships/worksheet" Target="worksheets/sheet82.xml" /><Relationship Id="rId83" Type="http://schemas.openxmlformats.org/officeDocument/2006/relationships/worksheet" Target="worksheets/sheet81.xml" /><Relationship Id="rId86" Type="http://schemas.openxmlformats.org/officeDocument/2006/relationships/worksheet" Target="worksheets/sheet84.xml" /><Relationship Id="rId85" Type="http://schemas.openxmlformats.org/officeDocument/2006/relationships/worksheet" Target="worksheets/sheet83.xml" /><Relationship Id="rId88" Type="http://schemas.openxmlformats.org/officeDocument/2006/relationships/worksheet" Target="worksheets/sheet86.xml" /><Relationship Id="rId87" Type="http://schemas.openxmlformats.org/officeDocument/2006/relationships/worksheet" Target="worksheets/sheet85.xml" /><Relationship Id="rId89" Type="http://schemas.openxmlformats.org/officeDocument/2006/relationships/worksheet" Target="worksheets/sheet87.xml" /><Relationship Id="rId80" Type="http://schemas.openxmlformats.org/officeDocument/2006/relationships/worksheet" Target="worksheets/sheet78.xml" /><Relationship Id="rId82" Type="http://schemas.openxmlformats.org/officeDocument/2006/relationships/worksheet" Target="worksheets/sheet80.xml" /><Relationship Id="rId81" Type="http://schemas.openxmlformats.org/officeDocument/2006/relationships/worksheet" Target="worksheets/sheet79.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 Id="rId73" Type="http://schemas.openxmlformats.org/officeDocument/2006/relationships/worksheet" Target="worksheets/sheet71.xml" /><Relationship Id="rId72" Type="http://schemas.openxmlformats.org/officeDocument/2006/relationships/worksheet" Target="worksheets/sheet70.xml" /><Relationship Id="rId75" Type="http://schemas.openxmlformats.org/officeDocument/2006/relationships/worksheet" Target="worksheets/sheet73.xml" /><Relationship Id="rId74" Type="http://schemas.openxmlformats.org/officeDocument/2006/relationships/worksheet" Target="worksheets/sheet72.xml" /><Relationship Id="rId77" Type="http://schemas.openxmlformats.org/officeDocument/2006/relationships/worksheet" Target="worksheets/sheet75.xml" /><Relationship Id="rId76" Type="http://schemas.openxmlformats.org/officeDocument/2006/relationships/worksheet" Target="worksheets/sheet74.xml" /><Relationship Id="rId79" Type="http://schemas.openxmlformats.org/officeDocument/2006/relationships/worksheet" Target="worksheets/sheet77.xml" /><Relationship Id="rId78" Type="http://schemas.openxmlformats.org/officeDocument/2006/relationships/worksheet" Target="worksheets/sheet76.xml" /><Relationship Id="rId71" Type="http://schemas.openxmlformats.org/officeDocument/2006/relationships/worksheet" Target="worksheets/sheet69.xml" /><Relationship Id="rId70" Type="http://schemas.openxmlformats.org/officeDocument/2006/relationships/worksheet" Target="worksheets/sheet68.xml" /><Relationship Id="rId62" Type="http://schemas.openxmlformats.org/officeDocument/2006/relationships/worksheet" Target="worksheets/sheet60.xml" /><Relationship Id="rId61" Type="http://schemas.openxmlformats.org/officeDocument/2006/relationships/worksheet" Target="worksheets/sheet59.xml" /><Relationship Id="rId64" Type="http://schemas.openxmlformats.org/officeDocument/2006/relationships/worksheet" Target="worksheets/sheet62.xml" /><Relationship Id="rId63" Type="http://schemas.openxmlformats.org/officeDocument/2006/relationships/worksheet" Target="worksheets/sheet61.xml" /><Relationship Id="rId66" Type="http://schemas.openxmlformats.org/officeDocument/2006/relationships/worksheet" Target="worksheets/sheet64.xml" /><Relationship Id="rId65" Type="http://schemas.openxmlformats.org/officeDocument/2006/relationships/worksheet" Target="worksheets/sheet63.xml" /><Relationship Id="rId68" Type="http://schemas.openxmlformats.org/officeDocument/2006/relationships/worksheet" Target="worksheets/sheet66.xml" /><Relationship Id="rId67" Type="http://schemas.openxmlformats.org/officeDocument/2006/relationships/worksheet" Target="worksheets/sheet65.xml" /><Relationship Id="rId60" Type="http://schemas.openxmlformats.org/officeDocument/2006/relationships/worksheet" Target="worksheets/sheet58.xml" /><Relationship Id="rId69" Type="http://schemas.openxmlformats.org/officeDocument/2006/relationships/worksheet" Target="worksheets/sheet67.xml" /><Relationship Id="rId51" Type="http://schemas.openxmlformats.org/officeDocument/2006/relationships/worksheet" Target="worksheets/sheet49.xml" /><Relationship Id="rId50" Type="http://schemas.openxmlformats.org/officeDocument/2006/relationships/worksheet" Target="worksheets/sheet48.xml" /><Relationship Id="rId53" Type="http://schemas.openxmlformats.org/officeDocument/2006/relationships/worksheet" Target="worksheets/sheet51.xml" /><Relationship Id="rId52" Type="http://schemas.openxmlformats.org/officeDocument/2006/relationships/worksheet" Target="worksheets/sheet50.xml" /><Relationship Id="rId55" Type="http://schemas.openxmlformats.org/officeDocument/2006/relationships/worksheet" Target="worksheets/sheet53.xml" /><Relationship Id="rId54" Type="http://schemas.openxmlformats.org/officeDocument/2006/relationships/worksheet" Target="worksheets/sheet52.xml" /><Relationship Id="rId57" Type="http://schemas.openxmlformats.org/officeDocument/2006/relationships/worksheet" Target="worksheets/sheet55.xml" /><Relationship Id="rId56" Type="http://schemas.openxmlformats.org/officeDocument/2006/relationships/worksheet" Target="worksheets/sheet54.xml" /><Relationship Id="rId59" Type="http://schemas.openxmlformats.org/officeDocument/2006/relationships/worksheet" Target="worksheets/sheet57.xml" /><Relationship Id="rId58" Type="http://schemas.openxmlformats.org/officeDocument/2006/relationships/worksheet" Target="worksheets/sheet56.xml" /></Relationships>
</file>

<file path=xl/drawings/_rels/drawing1.xml.rels><?xml version="1.0" encoding="UTF-8" standalone="yes"?><Relationships xmlns="http://schemas.openxmlformats.org/package/2006/relationships"><Relationship Id="rId1" Type="http://schemas.openxmlformats.org/officeDocument/2006/relationships/hyperlink" Target="#" /><Relationship Id="rId2" Type="http://schemas.openxmlformats.org/officeDocument/2006/relationships/hyperlink" Target="#" /><Relationship Id="rId3" Type="http://schemas.openxmlformats.org/officeDocument/2006/relationships/hyperlink" Target="#" /><Relationship Id="rId4" Type="http://schemas.openxmlformats.org/officeDocument/2006/relationships/hyperlink" Target="#" /><Relationship Id="rId5" Type="http://schemas.openxmlformats.org/officeDocument/2006/relationships/hyperlink" Target="#" /><Relationship Id="rId6" Type="http://schemas.openxmlformats.org/officeDocument/2006/relationships/hyperlink" Target="#" /><Relationship Id="rId7" Type="http://schemas.openxmlformats.org/officeDocument/2006/relationships/image" Target="../media/image1.png" /></Relationships>
</file>

<file path=xl/drawings/_rels/drawing10.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1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12.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13.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14.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15.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16.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17.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18.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19.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2.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20.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2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22.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23.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24.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25.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26.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27.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28.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29.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3.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30.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3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32.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33.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34.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35.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36.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37.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38.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39.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4.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40.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4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42.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43.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44.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45.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46.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47.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48.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49.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5.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50.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5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52.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53.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54.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55.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56.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57.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58.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59.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6.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60.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6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62.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63.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64.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65.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66.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67.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68.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69.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7.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70.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7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72.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73.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74.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75.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76.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77.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78.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79.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8.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80.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8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82.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83.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84.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_rels/drawing85.xml.rels><?xml version="1.0" encoding="UTF-8" standalone="yes"?><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1.jpeg" /><Relationship Id="rId3" Type="http://schemas.openxmlformats.org/officeDocument/2006/relationships/hyperlink" Target="#" /></Relationships>
</file>

<file path=xl/drawings/_rels/drawing86.xml.rels><?xml version="1.0" encoding="UTF-8" standalone="yes"?><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1.jpeg" /><Relationship Id="rId3" Type="http://schemas.openxmlformats.org/officeDocument/2006/relationships/hyperlink" Target="#" /></Relationships>
</file>

<file path=xl/drawings/_rels/drawing87.xml.rels><?xml version="1.0" encoding="UTF-8" standalone="yes"?><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1.jpeg" /><Relationship Id="rId3" Type="http://schemas.openxmlformats.org/officeDocument/2006/relationships/hyperlink" Target="#" /></Relationships>
</file>

<file path=xl/drawings/_rels/drawing88.xml.rels><?xml version="1.0" encoding="UTF-8" standalone="yes"?><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1.jpeg" /><Relationship Id="rId3" Type="http://schemas.openxmlformats.org/officeDocument/2006/relationships/hyperlink" Target="#" /></Relationships>
</file>

<file path=xl/drawings/_rels/drawing89.xml.rels><?xml version="1.0" encoding="UTF-8" standalone="yes"?><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1.jpeg" /><Relationship Id="rId3" Type="http://schemas.openxmlformats.org/officeDocument/2006/relationships/hyperlink" Target="#" /></Relationships>
</file>

<file path=xl/drawings/_rels/drawing9.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hyperlink" Target="#"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3</xdr:col>
      <xdr:colOff>95250</xdr:colOff>
      <xdr:row>14</xdr:row>
      <xdr:rowOff>152400</xdr:rowOff>
    </xdr:from>
    <xdr:to>
      <xdr:col>7</xdr:col>
      <xdr:colOff>647700</xdr:colOff>
      <xdr:row>20</xdr:row>
      <xdr:rowOff>104775</xdr:rowOff>
    </xdr:to>
    <xdr:sp>
      <xdr:nvSpPr>
        <xdr:cNvPr id="13" name="Rectángulo: esquinas redondeadas 12">
          <a:hlinkClick r:id="rId1"/>
          <a:extLst>
            <a:ext uri="{FF2B5EF4-FFF2-40B4-BE49-F238E27FC236}">
              <a16:creationId xmlns:a16="http://schemas.microsoft.com/office/drawing/2014/main" id="{a06451d4-ab88-4c3f-afe4-8830cbc2eb49}"/>
            </a:ext>
          </a:extLst>
        </xdr:cNvPr>
        <xdr:cNvSpPr/>
      </xdr:nvSpPr>
      <xdr:spPr>
        <a:xfrm>
          <a:off x="2381250" y="2819400"/>
          <a:ext cx="3600450" cy="1095375"/>
        </a:xfrm>
        <a:prstGeom prst="roundRect"/>
        <a:effectLst>
          <a:outerShdw blurRad="50800" dist="38100" dir="16200000" rotWithShape="0">
            <a:prstClr val="black">
              <a:alpha val="40000"/>
            </a:prstClr>
          </a:outerShdw>
          <a:reflection blurRad="6350" stA="52000" endA="300" endPos="35000" dir="5400000" sy="-100000" algn="bl" rotWithShape="0"/>
        </a:effectLst>
      </xdr:spPr>
      <xdr:style>
        <a:lnRef idx="1">
          <a:schemeClr val="tx1"/>
        </a:lnRef>
        <a:fillRef idx="2">
          <a:schemeClr val="tx1"/>
        </a:fillRef>
        <a:effectRef idx="1">
          <a:schemeClr val="tx1"/>
        </a:effectRef>
        <a:fontRef idx="minor">
          <a:schemeClr val="tx1"/>
        </a:fontRef>
      </xdr:style>
      <xdr:txBody>
        <a:bodyPr vertOverflow="clip" horzOverflow="clip" rtlCol="0" anchor="ctr"/>
        <a:lstStyle/>
        <a:p>
          <a:pPr algn="ctr"/>
          <a:r>
            <a:rPr lang="es-CO" sz="2000">
              <a:solidFill>
                <a:schemeClr val="bg1"/>
              </a:solidFill>
            </a:rPr>
            <a:t>Fondos de Desarrollo Local</a:t>
          </a:r>
        </a:p>
      </xdr:txBody>
    </xdr:sp>
    <xdr:clientData/>
  </xdr:twoCellAnchor>
  <xdr:twoCellAnchor>
    <xdr:from>
      <xdr:col>8</xdr:col>
      <xdr:colOff>66675</xdr:colOff>
      <xdr:row>14</xdr:row>
      <xdr:rowOff>123825</xdr:rowOff>
    </xdr:from>
    <xdr:to>
      <xdr:col>12</xdr:col>
      <xdr:colOff>619125</xdr:colOff>
      <xdr:row>20</xdr:row>
      <xdr:rowOff>76200</xdr:rowOff>
    </xdr:to>
    <xdr:sp>
      <xdr:nvSpPr>
        <xdr:cNvPr id="14" name="Rectángulo: esquinas redondeadas 13">
          <a:hlinkClick r:id="rId2"/>
          <a:extLst>
            <a:ext uri="{FF2B5EF4-FFF2-40B4-BE49-F238E27FC236}">
              <a16:creationId xmlns:a16="http://schemas.microsoft.com/office/drawing/2014/main" id="{2654eb36-9f29-4094-a64a-3604adc56415}"/>
            </a:ext>
          </a:extLst>
        </xdr:cNvPr>
        <xdr:cNvSpPr/>
      </xdr:nvSpPr>
      <xdr:spPr>
        <a:xfrm>
          <a:off x="6162675" y="2790825"/>
          <a:ext cx="3600450" cy="1095375"/>
        </a:xfrm>
        <a:prstGeom prst="roundRect"/>
        <a:effectLst>
          <a:outerShdw blurRad="50800" dist="38100" dir="16200000" rotWithShape="0">
            <a:prstClr val="black">
              <a:alpha val="40000"/>
            </a:prstClr>
          </a:outerShdw>
          <a:reflection blurRad="6350" stA="52000" endA="300" endPos="35000" dir="5400000" sy="-100000" algn="bl" rotWithShape="0"/>
        </a:effectLst>
      </xdr:spPr>
      <xdr:style>
        <a:lnRef idx="1">
          <a:schemeClr val="tx1"/>
        </a:lnRef>
        <a:fillRef idx="2">
          <a:schemeClr val="tx1"/>
        </a:fillRef>
        <a:effectRef idx="1">
          <a:schemeClr val="tx1"/>
        </a:effectRef>
        <a:fontRef idx="minor">
          <a:schemeClr val="tx1"/>
        </a:fontRef>
      </xdr:style>
      <xdr:txBody>
        <a:bodyPr vertOverflow="clip" horzOverflow="clip" rtlCol="0" anchor="ctr"/>
        <a:lstStyle/>
        <a:p>
          <a:pPr algn="ctr"/>
          <a:r>
            <a:rPr lang="es-CO" sz="2000">
              <a:solidFill>
                <a:schemeClr val="bg1"/>
              </a:solidFill>
            </a:rPr>
            <a:t>Administración Central</a:t>
          </a:r>
        </a:p>
      </xdr:txBody>
    </xdr:sp>
    <xdr:clientData/>
  </xdr:twoCellAnchor>
  <xdr:twoCellAnchor>
    <xdr:from>
      <xdr:col>13</xdr:col>
      <xdr:colOff>76200</xdr:colOff>
      <xdr:row>14</xdr:row>
      <xdr:rowOff>95250</xdr:rowOff>
    </xdr:from>
    <xdr:to>
      <xdr:col>17</xdr:col>
      <xdr:colOff>628650</xdr:colOff>
      <xdr:row>20</xdr:row>
      <xdr:rowOff>38100</xdr:rowOff>
    </xdr:to>
    <xdr:sp>
      <xdr:nvSpPr>
        <xdr:cNvPr id="15" name="Rectángulo: esquinas redondeadas 14">
          <a:hlinkClick r:id="rId3"/>
          <a:extLst>
            <a:ext uri="{FF2B5EF4-FFF2-40B4-BE49-F238E27FC236}">
              <a16:creationId xmlns:a16="http://schemas.microsoft.com/office/drawing/2014/main" id="{07500715-b2fb-4aa5-a0c1-8eb5c57fe65a}"/>
            </a:ext>
          </a:extLst>
        </xdr:cNvPr>
        <xdr:cNvSpPr/>
      </xdr:nvSpPr>
      <xdr:spPr>
        <a:xfrm>
          <a:off x="9982200" y="2762250"/>
          <a:ext cx="3600450" cy="1085850"/>
        </a:xfrm>
        <a:prstGeom prst="roundRect"/>
        <a:effectLst>
          <a:outerShdw blurRad="50800" dist="38100" dir="16200000" rotWithShape="0">
            <a:prstClr val="black">
              <a:alpha val="40000"/>
            </a:prstClr>
          </a:outerShdw>
          <a:reflection blurRad="6350" stA="52000" endA="300" endPos="35000" dir="5400000" sy="-100000" algn="bl" rotWithShape="0"/>
        </a:effectLst>
      </xdr:spPr>
      <xdr:style>
        <a:lnRef idx="1">
          <a:schemeClr val="tx1"/>
        </a:lnRef>
        <a:fillRef idx="2">
          <a:schemeClr val="tx1"/>
        </a:fillRef>
        <a:effectRef idx="1">
          <a:schemeClr val="tx1"/>
        </a:effectRef>
        <a:fontRef idx="minor">
          <a:schemeClr val="tx1"/>
        </a:fontRef>
      </xdr:style>
      <xdr:txBody>
        <a:bodyPr vertOverflow="clip" horzOverflow="clip" rtlCol="0" anchor="ctr"/>
        <a:lstStyle/>
        <a:p>
          <a:pPr algn="ctr"/>
          <a:r>
            <a:rPr lang="es-CO" sz="2000">
              <a:solidFill>
                <a:schemeClr val="bg1"/>
              </a:solidFill>
            </a:rPr>
            <a:t>Establecimientos Públicos</a:t>
          </a:r>
        </a:p>
      </xdr:txBody>
    </xdr:sp>
    <xdr:clientData/>
  </xdr:twoCellAnchor>
  <xdr:twoCellAnchor>
    <xdr:from>
      <xdr:col>3</xdr:col>
      <xdr:colOff>28575</xdr:colOff>
      <xdr:row>24</xdr:row>
      <xdr:rowOff>85725</xdr:rowOff>
    </xdr:from>
    <xdr:to>
      <xdr:col>7</xdr:col>
      <xdr:colOff>581025</xdr:colOff>
      <xdr:row>30</xdr:row>
      <xdr:rowOff>38100</xdr:rowOff>
    </xdr:to>
    <xdr:sp>
      <xdr:nvSpPr>
        <xdr:cNvPr id="16" name="Rectángulo: esquinas redondeadas 15">
          <a:hlinkClick r:id="rId4"/>
          <a:extLst>
            <a:ext uri="{FF2B5EF4-FFF2-40B4-BE49-F238E27FC236}">
              <a16:creationId xmlns:a16="http://schemas.microsoft.com/office/drawing/2014/main" id="{9ffcc3de-23d9-48c7-ae1e-db6f4835650e}"/>
            </a:ext>
          </a:extLst>
        </xdr:cNvPr>
        <xdr:cNvSpPr/>
      </xdr:nvSpPr>
      <xdr:spPr>
        <a:xfrm>
          <a:off x="2314575" y="4657725"/>
          <a:ext cx="3600450" cy="1095375"/>
        </a:xfrm>
        <a:prstGeom prst="roundRect"/>
        <a:effectLst>
          <a:outerShdw blurRad="50800" dist="38100" dir="16200000" rotWithShape="0">
            <a:prstClr val="black">
              <a:alpha val="40000"/>
            </a:prstClr>
          </a:outerShdw>
          <a:reflection blurRad="6350" stA="52000" endA="300" endPos="35000" dir="5400000" sy="-100000" algn="bl" rotWithShape="0"/>
        </a:effectLst>
      </xdr:spPr>
      <xdr:style>
        <a:lnRef idx="1">
          <a:schemeClr val="tx1"/>
        </a:lnRef>
        <a:fillRef idx="2">
          <a:schemeClr val="tx1"/>
        </a:fillRef>
        <a:effectRef idx="1">
          <a:schemeClr val="tx1"/>
        </a:effectRef>
        <a:fontRef idx="minor">
          <a:schemeClr val="tx1"/>
        </a:fontRef>
      </xdr:style>
      <xdr:txBody>
        <a:bodyPr vertOverflow="clip" horzOverflow="clip" rtlCol="0" anchor="ctr"/>
        <a:lstStyle/>
        <a:p>
          <a:pPr algn="ctr"/>
          <a:r>
            <a:rPr lang="es-CO" sz="2000">
              <a:solidFill>
                <a:schemeClr val="bg1"/>
              </a:solidFill>
            </a:rPr>
            <a:t>Ente Control</a:t>
          </a:r>
        </a:p>
      </xdr:txBody>
    </xdr:sp>
    <xdr:clientData/>
  </xdr:twoCellAnchor>
  <xdr:twoCellAnchor>
    <xdr:from>
      <xdr:col>8</xdr:col>
      <xdr:colOff>0</xdr:colOff>
      <xdr:row>24</xdr:row>
      <xdr:rowOff>19050</xdr:rowOff>
    </xdr:from>
    <xdr:to>
      <xdr:col>12</xdr:col>
      <xdr:colOff>552450</xdr:colOff>
      <xdr:row>29</xdr:row>
      <xdr:rowOff>161925</xdr:rowOff>
    </xdr:to>
    <xdr:sp>
      <xdr:nvSpPr>
        <xdr:cNvPr id="17" name="Rectángulo: esquinas redondeadas 16">
          <a:hlinkClick r:id="rId5"/>
          <a:extLst>
            <a:ext uri="{FF2B5EF4-FFF2-40B4-BE49-F238E27FC236}">
              <a16:creationId xmlns:a16="http://schemas.microsoft.com/office/drawing/2014/main" id="{92238ad0-4b98-42c9-b659-f22efbd10dbf}"/>
            </a:ext>
          </a:extLst>
        </xdr:cNvPr>
        <xdr:cNvSpPr/>
      </xdr:nvSpPr>
      <xdr:spPr>
        <a:xfrm>
          <a:off x="6096000" y="4591050"/>
          <a:ext cx="3600450" cy="1095375"/>
        </a:xfrm>
        <a:prstGeom prst="roundRect"/>
        <a:effectLst>
          <a:outerShdw blurRad="50800" dist="38100" dir="16200000" rotWithShape="0">
            <a:prstClr val="black">
              <a:alpha val="40000"/>
            </a:prstClr>
          </a:outerShdw>
          <a:reflection blurRad="6350" stA="52000" endA="300" endPos="35000" dir="5400000" sy="-100000" algn="bl" rotWithShape="0"/>
        </a:effectLst>
      </xdr:spPr>
      <xdr:style>
        <a:lnRef idx="1">
          <a:schemeClr val="tx1"/>
        </a:lnRef>
        <a:fillRef idx="2">
          <a:schemeClr val="tx1"/>
        </a:fillRef>
        <a:effectRef idx="1">
          <a:schemeClr val="tx1"/>
        </a:effectRef>
        <a:fontRef idx="minor">
          <a:schemeClr val="tx1"/>
        </a:fontRef>
      </xdr:style>
      <xdr:txBody>
        <a:bodyPr vertOverflow="clip" horzOverflow="clip" rtlCol="0" anchor="ctr"/>
        <a:lstStyle/>
        <a:p>
          <a:pPr algn="ctr"/>
          <a:r>
            <a:rPr lang="es-CO" sz="2000">
              <a:solidFill>
                <a:schemeClr val="bg1"/>
              </a:solidFill>
            </a:rPr>
            <a:t>EICD</a:t>
          </a:r>
        </a:p>
      </xdr:txBody>
    </xdr:sp>
    <xdr:clientData/>
  </xdr:twoCellAnchor>
  <xdr:twoCellAnchor>
    <xdr:from>
      <xdr:col>13</xdr:col>
      <xdr:colOff>9525</xdr:colOff>
      <xdr:row>24</xdr:row>
      <xdr:rowOff>19050</xdr:rowOff>
    </xdr:from>
    <xdr:to>
      <xdr:col>17</xdr:col>
      <xdr:colOff>561975</xdr:colOff>
      <xdr:row>29</xdr:row>
      <xdr:rowOff>161925</xdr:rowOff>
    </xdr:to>
    <xdr:sp>
      <xdr:nvSpPr>
        <xdr:cNvPr id="18" name="Rectángulo: esquinas redondeadas 17">
          <a:hlinkClick r:id="rId6"/>
          <a:extLst>
            <a:ext uri="{FF2B5EF4-FFF2-40B4-BE49-F238E27FC236}">
              <a16:creationId xmlns:a16="http://schemas.microsoft.com/office/drawing/2014/main" id="{2e744622-ff13-441b-ac5d-66e86fccf7d5}"/>
            </a:ext>
          </a:extLst>
        </xdr:cNvPr>
        <xdr:cNvSpPr/>
      </xdr:nvSpPr>
      <xdr:spPr>
        <a:xfrm>
          <a:off x="9915525" y="4591050"/>
          <a:ext cx="3600450" cy="1095375"/>
        </a:xfrm>
        <a:prstGeom prst="roundRect"/>
        <a:effectLst>
          <a:outerShdw blurRad="50800" dist="38100" dir="16200000" rotWithShape="0">
            <a:prstClr val="black">
              <a:alpha val="40000"/>
            </a:prstClr>
          </a:outerShdw>
          <a:reflection blurRad="6350" stA="52000" endA="300" endPos="35000" dir="5400000" sy="-100000" algn="bl" rotWithShape="0"/>
        </a:effectLst>
      </xdr:spPr>
      <xdr:style>
        <a:lnRef idx="1">
          <a:schemeClr val="tx1"/>
        </a:lnRef>
        <a:fillRef idx="2">
          <a:schemeClr val="tx1"/>
        </a:fillRef>
        <a:effectRef idx="1">
          <a:schemeClr val="tx1"/>
        </a:effectRef>
        <a:fontRef idx="minor">
          <a:schemeClr val="tx1"/>
        </a:fontRef>
      </xdr:style>
      <xdr:txBody>
        <a:bodyPr vertOverflow="clip" horzOverflow="clip" rtlCol="0" anchor="ctr"/>
        <a:lstStyle/>
        <a:p>
          <a:pPr algn="ctr"/>
          <a:r>
            <a:rPr lang="es-CO" sz="2000">
              <a:solidFill>
                <a:schemeClr val="bg1"/>
              </a:solidFill>
            </a:rPr>
            <a:t>ESES</a:t>
          </a:r>
        </a:p>
      </xdr:txBody>
    </xdr:sp>
    <xdr:clientData/>
  </xdr:twoCellAnchor>
  <xdr:twoCellAnchor editAs="oneCell">
    <xdr:from>
      <xdr:col>3</xdr:col>
      <xdr:colOff>209550</xdr:colOff>
      <xdr:row>0</xdr:row>
      <xdr:rowOff>0</xdr:rowOff>
    </xdr:from>
    <xdr:to>
      <xdr:col>12</xdr:col>
      <xdr:colOff>185738</xdr:colOff>
      <xdr:row>10</xdr:row>
      <xdr:rowOff>47625</xdr:rowOff>
    </xdr:to>
    <xdr:pic>
      <xdr:nvPicPr>
        <xdr:cNvPr id="19" name="Imagen 18" descr="Secretaría Distrital de Hacienda | Red Empresarial de Seguridad Vial">
          <a:extLst>
            <a:ext uri="{FF2B5EF4-FFF2-40B4-BE49-F238E27FC236}">
              <a16:creationId xmlns:a16="http://schemas.microsoft.com/office/drawing/2014/main" id="{bea80b40-0ff4-4485-b1af-b3871c3c71c5}"/>
            </a:ext>
          </a:extLst>
        </xdr:cNvPr>
        <xdr:cNvPicPr>
          <a:picLocks noChangeArrowheads="1" noChangeAspect="1"/>
        </xdr:cNvPicPr>
      </xdr:nvPicPr>
      <xdr:blipFill>
        <a:blip r:embed="rId7">
          <a:extLst>
            <a:ext uri="{28A0092B-C50C-407E-A947-70E740481C1C}">
              <a14:useLocalDpi xmlns:a14="http://schemas.microsoft.com/office/drawing/2010/main"/>
            </a:ext>
          </a:extLst>
        </a:blip>
        <a:stretch>
          <a:fillRect/>
        </a:stretch>
      </xdr:blipFill>
      <xdr:spPr bwMode="auto">
        <a:xfrm>
          <a:off x="2495550" y="0"/>
          <a:ext cx="6838950" cy="19526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66716478-d114-4e4e-88a3-9d7041f06d23}"/>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7207ce60-80d2-4fcc-89c8-560c1b550d57}"/>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721dccc2-7bfb-40f1-839f-3221c4dcdf86}"/>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52f552ec-4bcd-42f3-9094-b4f86706926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94a06e65-2e9d-4cb7-834a-bdc8f0f605e6}"/>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f8a7ef98-4c02-4121-9514-8b1c8eacabf6}"/>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2f0676bd-b62b-4a32-a7b8-1ca6b5102974}"/>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e920c919-95b8-487c-856b-28a880f61bcd}"/>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7c127af0-342f-4808-987f-2fb3d2e02d9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15234a64-f165-455f-bdcd-cc63957318d9}"/>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3" name="Imagen 2" descr="Concepto de inicio - Definición en DeConceptos.com">
          <a:hlinkClick r:id="rId2"/>
          <a:extLst>
            <a:ext uri="{FF2B5EF4-FFF2-40B4-BE49-F238E27FC236}">
              <a16:creationId xmlns:a16="http://schemas.microsoft.com/office/drawing/2014/main" id="{37f45451-f7e7-4c71-9a64-5e2be4b51a18}"/>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10048875"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4c31eb46-ba79-40e8-b655-238c335a87ea}"/>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2146362a-8886-4007-95b1-82e061b67b43}"/>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e6d438d6-b872-4baa-bc97-bcfb51ef326a}"/>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3260ac20-1acf-4569-860a-46e2af102859}"/>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16ff26aa-0da4-409e-b7f4-d5bd42388cb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b7253618-ab45-4623-849b-c23c204843f1}"/>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aed91307-832d-4daa-8aef-5819524633f2}"/>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c2b51b3f-d407-4862-8d0f-34e4e47f596c}"/>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2e8817d9-c5ca-41ea-b4a9-529153487279}"/>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a068ae81-ad88-4f85-84e0-119827a0d3f9}"/>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fec9c4d7-dec8-454a-aab6-54d33ce70b23}"/>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ccdf4bbf-12f7-4522-bf44-3294317c5c99}"/>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ddfe3ac2-9e65-4b76-a6df-b5cfe1e3a877}"/>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94a40ad9-9473-4788-a58c-22f17f7cb49d}"/>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ccc39eff-bdf4-4286-9be5-d277a9dce93b}"/>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4887f2ee-2451-4dcf-adc2-c62ccb9c20ec}"/>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eecff83f-4362-46c0-9164-f3cd53d8e37d}"/>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a0cdd768-0bef-4fba-be83-355f34137217}"/>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5b8b05c5-0fd3-4318-afcd-fc932c46c642}"/>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859c7d67-8edd-43bd-ac69-0cc4292135d2}"/>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853f8685-f9ea-43ce-bc7f-019e988c4577}"/>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cd413d2b-c8a3-46a1-86e2-130ee39bc1dc}"/>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315a9569-8a33-4606-a14d-ae8b7ef1374a}"/>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fc64178d-fc69-4c8d-b917-2f1190613fcc}"/>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67ba0d3b-0f2d-42c0-b9dd-ee85fcbba557}"/>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66e68c1a-0309-4a65-a003-24e6dce2c83f}"/>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49dd1781-025c-4276-ae29-9ae5c7867709}"/>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db74c2cc-dd9c-4154-ae3a-94d8839b320d}"/>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b856734b-e039-43e3-b804-649241c2c568}"/>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afc89ffa-3899-42a6-af04-59f3599930ab}"/>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1b1d410f-fc03-4c6d-862e-ffe3dbc1423f}"/>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9a8a04bc-0a84-49bc-862a-e6d77aebecb5}"/>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11f76402-4b91-40a9-9b42-aa87c4b67cff}"/>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8f1369e3-2443-4d62-89a7-6c6144c89032}"/>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3c3bbc2c-176b-4685-abe8-011d4db0a79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8d6c9d09-e6e6-4a2e-af00-cfb4af303a99}"/>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20b043a5-d2e6-4668-ba66-53264f66df55}"/>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86342d97-07a4-4a31-b733-fbcbd342cb44}"/>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563acb6e-66b2-44ae-b4b8-4bdaf6b215a9}"/>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9cc2ff0d-d703-4812-bcb7-48204be19531}"/>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b3776577-4693-4ffb-b6d3-9e68d63ac918}"/>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742353d0-8346-4f23-b9dd-b8543cf04554}"/>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68cc404e-7889-42ff-8e17-cc0b32283b39}"/>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91821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9be863d7-6443-4353-be59-c997ab2672ea}"/>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e80cd2ac-73a3-4564-a928-fcb58ed721f2}"/>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b3f358e4-8f74-470a-8d1b-79accaf17ea5}"/>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5102e66f-ac09-4f91-81e1-2851c8662672}"/>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9cacb464-89b0-4ff0-9184-c131fca4819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f4d3fa16-3485-48fa-9472-089b085ad882}"/>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97e9d31c-62f2-46e4-a9aa-4800dd0b42bc}"/>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939aa894-80da-4197-a080-96e8dddbc49a}"/>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26c4c5b3-fb02-4cb3-8b61-be31442a56ed}"/>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7423bc55-6924-4f47-8cbb-bac8a5e095c3}"/>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ffee51b5-2409-4827-b864-3e4285271741}"/>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8927abff-b0ab-474a-96af-6575efc1e7b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46fe7f47-e5e5-4e37-a474-ff70149d35b8}"/>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afc19e10-a136-4f95-a6d1-b97879dc479b}"/>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defcab59-5fa3-495d-9fac-aba62a3ae0d5}"/>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82ffde5f-cbf6-4bee-a37a-7c11cee5f5a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1efed21f-18c9-4f3a-b096-05c31aefe338}"/>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47725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407ce8e6-c280-4fd4-839b-2576638de2bb}"/>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315325"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ce266970-f332-4a79-a9a3-6e1326998db6}"/>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09ea540d-d986-41ab-9524-cbff97a02fc2}"/>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99fdcc5b-0cd4-4ea2-9830-53be4be43c68}"/>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db195c42-139f-4671-b99c-1b329b44f11b}"/>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59ba7074-6f7f-4759-9276-67f28174a19b}"/>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a7fc0add-a592-4255-bccf-9055f68d9898}"/>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60869739-046b-49a0-8c86-35637885a689}"/>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323c5588-c4f2-4012-b857-8d085152987a}"/>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399a7b4b-ca68-4426-99ff-38fb9a556fbc}"/>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9478711d-2cb7-4e2f-9615-89ae0a5b6dfb}"/>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4</xdr:col>
      <xdr:colOff>1314450</xdr:colOff>
      <xdr:row>3</xdr:row>
      <xdr:rowOff>9525</xdr:rowOff>
    </xdr:from>
    <xdr:to>
      <xdr:col>10</xdr:col>
      <xdr:colOff>671513</xdr:colOff>
      <xdr:row>13</xdr:row>
      <xdr:rowOff>57150</xdr:rowOff>
    </xdr:to>
    <xdr:pic>
      <xdr:nvPicPr>
        <xdr:cNvPr id="2" name="Imagen 1" descr="Secretaría Distrital de Hacienda | Red Empresarial de Seguridad Vial">
          <a:extLst>
            <a:ext uri="{FF2B5EF4-FFF2-40B4-BE49-F238E27FC236}">
              <a16:creationId xmlns:a16="http://schemas.microsoft.com/office/drawing/2014/main" id="{dafb25c1-8f17-4cc7-aa34-e17857fcacd9}"/>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4362450" y="581025"/>
          <a:ext cx="6838950" cy="1952625"/>
        </a:xfrm>
        <a:prstGeom prst="rect"/>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161925</xdr:colOff>
      <xdr:row>0</xdr:row>
      <xdr:rowOff>0</xdr:rowOff>
    </xdr:from>
    <xdr:to>
      <xdr:col>1</xdr:col>
      <xdr:colOff>609600</xdr:colOff>
      <xdr:row>4</xdr:row>
      <xdr:rowOff>94287</xdr:rowOff>
    </xdr:to>
    <xdr:pic>
      <xdr:nvPicPr>
        <xdr:cNvPr id="3" name="Imagen 2" descr="Concepto de inicio - Definición en DeConceptos.com">
          <a:hlinkClick r:id="rId3"/>
          <a:extLst>
            <a:ext uri="{FF2B5EF4-FFF2-40B4-BE49-F238E27FC236}">
              <a16:creationId xmlns:a16="http://schemas.microsoft.com/office/drawing/2014/main" id="{1338974d-fb45-4cb6-96ae-2a44460a710b}"/>
            </a:ext>
          </a:extLst>
        </xdr:cNvPr>
        <xdr:cNvPicPr>
          <a:picLocks noChangeArrowheads="1" noChangeAspect="1"/>
        </xdr:cNvPicPr>
      </xdr:nvPicPr>
      <xdr:blipFill>
        <a:blip r:embed="rId2">
          <a:extLst>
            <a:ext uri="{28A0092B-C50C-407E-A947-70E740481C1C}">
              <a14:useLocalDpi xmlns:a14="http://schemas.microsoft.com/office/drawing/2010/main"/>
            </a:ext>
          </a:extLst>
        </a:blip>
        <a:stretch>
          <a:fillRect/>
        </a:stretch>
      </xdr:blipFill>
      <xdr:spPr bwMode="auto">
        <a:xfrm>
          <a:off x="161925" y="0"/>
          <a:ext cx="1209675" cy="85725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4</xdr:col>
      <xdr:colOff>1076325</xdr:colOff>
      <xdr:row>3</xdr:row>
      <xdr:rowOff>28575</xdr:rowOff>
    </xdr:from>
    <xdr:to>
      <xdr:col>11</xdr:col>
      <xdr:colOff>328613</xdr:colOff>
      <xdr:row>13</xdr:row>
      <xdr:rowOff>76200</xdr:rowOff>
    </xdr:to>
    <xdr:pic>
      <xdr:nvPicPr>
        <xdr:cNvPr id="2" name="Imagen 1" descr="Secretaría Distrital de Hacienda | Red Empresarial de Seguridad Vial">
          <a:extLst>
            <a:ext uri="{FF2B5EF4-FFF2-40B4-BE49-F238E27FC236}">
              <a16:creationId xmlns:a16="http://schemas.microsoft.com/office/drawing/2014/main" id="{48d7c9f0-aa59-4b07-9201-d9cc8836d528}"/>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4124325" y="600075"/>
          <a:ext cx="6838950" cy="1952625"/>
        </a:xfrm>
        <a:prstGeom prst="rect"/>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371475</xdr:colOff>
      <xdr:row>1</xdr:row>
      <xdr:rowOff>133350</xdr:rowOff>
    </xdr:from>
    <xdr:to>
      <xdr:col>2</xdr:col>
      <xdr:colOff>57150</xdr:colOff>
      <xdr:row>6</xdr:row>
      <xdr:rowOff>37137</xdr:rowOff>
    </xdr:to>
    <xdr:pic>
      <xdr:nvPicPr>
        <xdr:cNvPr id="3" name="Imagen 2" descr="Concepto de inicio - Definición en DeConceptos.com">
          <a:hlinkClick r:id="rId3"/>
          <a:extLst>
            <a:ext uri="{FF2B5EF4-FFF2-40B4-BE49-F238E27FC236}">
              <a16:creationId xmlns:a16="http://schemas.microsoft.com/office/drawing/2014/main" id="{714ad553-c619-4d6c-a75c-842bda45407a}"/>
            </a:ext>
          </a:extLst>
        </xdr:cNvPr>
        <xdr:cNvPicPr>
          <a:picLocks noChangeArrowheads="1" noChangeAspect="1"/>
        </xdr:cNvPicPr>
      </xdr:nvPicPr>
      <xdr:blipFill>
        <a:blip r:embed="rId2">
          <a:extLst>
            <a:ext uri="{28A0092B-C50C-407E-A947-70E740481C1C}">
              <a14:useLocalDpi xmlns:a14="http://schemas.microsoft.com/office/drawing/2010/main"/>
            </a:ext>
          </a:extLst>
        </a:blip>
        <a:stretch>
          <a:fillRect/>
        </a:stretch>
      </xdr:blipFill>
      <xdr:spPr bwMode="auto">
        <a:xfrm>
          <a:off x="371475" y="323850"/>
          <a:ext cx="1209675" cy="85725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4</xdr:col>
      <xdr:colOff>1295400</xdr:colOff>
      <xdr:row>2</xdr:row>
      <xdr:rowOff>180975</xdr:rowOff>
    </xdr:from>
    <xdr:to>
      <xdr:col>12</xdr:col>
      <xdr:colOff>719138</xdr:colOff>
      <xdr:row>13</xdr:row>
      <xdr:rowOff>38100</xdr:rowOff>
    </xdr:to>
    <xdr:pic>
      <xdr:nvPicPr>
        <xdr:cNvPr id="2" name="Imagen 1" descr="Secretaría Distrital de Hacienda | Red Empresarial de Seguridad Vial">
          <a:extLst>
            <a:ext uri="{FF2B5EF4-FFF2-40B4-BE49-F238E27FC236}">
              <a16:creationId xmlns:a16="http://schemas.microsoft.com/office/drawing/2014/main" id="{0e664666-3991-45f3-8baf-63c0cdcaf0c6}"/>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4343400" y="561975"/>
          <a:ext cx="6838950" cy="1952625"/>
        </a:xfrm>
        <a:prstGeom prst="rect"/>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371475</xdr:colOff>
      <xdr:row>1</xdr:row>
      <xdr:rowOff>104775</xdr:rowOff>
    </xdr:from>
    <xdr:to>
      <xdr:col>2</xdr:col>
      <xdr:colOff>57150</xdr:colOff>
      <xdr:row>6</xdr:row>
      <xdr:rowOff>8562</xdr:rowOff>
    </xdr:to>
    <xdr:pic>
      <xdr:nvPicPr>
        <xdr:cNvPr id="3" name="Imagen 2" descr="Concepto de inicio - Definición en DeConceptos.com">
          <a:hlinkClick r:id="rId3"/>
          <a:extLst>
            <a:ext uri="{FF2B5EF4-FFF2-40B4-BE49-F238E27FC236}">
              <a16:creationId xmlns:a16="http://schemas.microsoft.com/office/drawing/2014/main" id="{2ad04712-d13c-4db1-9aa1-bddc388c5cc5}"/>
            </a:ext>
          </a:extLst>
        </xdr:cNvPr>
        <xdr:cNvPicPr>
          <a:picLocks noChangeArrowheads="1" noChangeAspect="1"/>
        </xdr:cNvPicPr>
      </xdr:nvPicPr>
      <xdr:blipFill>
        <a:blip r:embed="rId2">
          <a:extLst>
            <a:ext uri="{28A0092B-C50C-407E-A947-70E740481C1C}">
              <a14:useLocalDpi xmlns:a14="http://schemas.microsoft.com/office/drawing/2010/main"/>
            </a:ext>
          </a:extLst>
        </a:blip>
        <a:stretch>
          <a:fillRect/>
        </a:stretch>
      </xdr:blipFill>
      <xdr:spPr bwMode="auto">
        <a:xfrm>
          <a:off x="371475" y="295275"/>
          <a:ext cx="1209675" cy="85725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4</xdr:col>
      <xdr:colOff>542925</xdr:colOff>
      <xdr:row>2</xdr:row>
      <xdr:rowOff>95250</xdr:rowOff>
    </xdr:from>
    <xdr:to>
      <xdr:col>10</xdr:col>
      <xdr:colOff>461963</xdr:colOff>
      <xdr:row>12</xdr:row>
      <xdr:rowOff>142875</xdr:rowOff>
    </xdr:to>
    <xdr:pic>
      <xdr:nvPicPr>
        <xdr:cNvPr id="2" name="Imagen 1" descr="Secretaría Distrital de Hacienda | Red Empresarial de Seguridad Vial">
          <a:extLst>
            <a:ext uri="{FF2B5EF4-FFF2-40B4-BE49-F238E27FC236}">
              <a16:creationId xmlns:a16="http://schemas.microsoft.com/office/drawing/2014/main" id="{303902bb-fcd9-4019-a620-95197fd1214a}"/>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3590925" y="476250"/>
          <a:ext cx="6838950" cy="1952625"/>
        </a:xfrm>
        <a:prstGeom prst="rect"/>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28575</xdr:rowOff>
    </xdr:from>
    <xdr:to>
      <xdr:col>1</xdr:col>
      <xdr:colOff>447675</xdr:colOff>
      <xdr:row>5</xdr:row>
      <xdr:rowOff>122862</xdr:rowOff>
    </xdr:to>
    <xdr:pic>
      <xdr:nvPicPr>
        <xdr:cNvPr id="3" name="Imagen 2" descr="Concepto de inicio - Definición en DeConceptos.com">
          <a:hlinkClick r:id="rId3"/>
          <a:extLst>
            <a:ext uri="{FF2B5EF4-FFF2-40B4-BE49-F238E27FC236}">
              <a16:creationId xmlns:a16="http://schemas.microsoft.com/office/drawing/2014/main" id="{a21a253e-e451-4bd1-9445-cc174eb2ee7e}"/>
            </a:ext>
          </a:extLst>
        </xdr:cNvPr>
        <xdr:cNvPicPr>
          <a:picLocks noChangeArrowheads="1" noChangeAspect="1"/>
        </xdr:cNvPicPr>
      </xdr:nvPicPr>
      <xdr:blipFill>
        <a:blip r:embed="rId2">
          <a:extLst>
            <a:ext uri="{28A0092B-C50C-407E-A947-70E740481C1C}">
              <a14:useLocalDpi xmlns:a14="http://schemas.microsoft.com/office/drawing/2010/main"/>
            </a:ext>
          </a:extLst>
        </a:blip>
        <a:stretch>
          <a:fillRect/>
        </a:stretch>
      </xdr:blipFill>
      <xdr:spPr bwMode="auto">
        <a:xfrm>
          <a:off x="0" y="219075"/>
          <a:ext cx="1209675" cy="85725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9525</xdr:colOff>
      <xdr:row>2</xdr:row>
      <xdr:rowOff>47625</xdr:rowOff>
    </xdr:from>
    <xdr:to>
      <xdr:col>9</xdr:col>
      <xdr:colOff>623888</xdr:colOff>
      <xdr:row>12</xdr:row>
      <xdr:rowOff>95250</xdr:rowOff>
    </xdr:to>
    <xdr:pic>
      <xdr:nvPicPr>
        <xdr:cNvPr id="2" name="Imagen 1" descr="Secretaría Distrital de Hacienda | Red Empresarial de Seguridad Vial">
          <a:extLst>
            <a:ext uri="{FF2B5EF4-FFF2-40B4-BE49-F238E27FC236}">
              <a16:creationId xmlns:a16="http://schemas.microsoft.com/office/drawing/2014/main" id="{1d9c8273-76f9-41c9-93d4-64bf32d0e4bc}"/>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3819525" y="428625"/>
          <a:ext cx="6838950" cy="1952625"/>
        </a:xfrm>
        <a:prstGeom prst="rect"/>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0</xdr:row>
      <xdr:rowOff>171450</xdr:rowOff>
    </xdr:from>
    <xdr:to>
      <xdr:col>1</xdr:col>
      <xdr:colOff>676275</xdr:colOff>
      <xdr:row>5</xdr:row>
      <xdr:rowOff>75237</xdr:rowOff>
    </xdr:to>
    <xdr:pic>
      <xdr:nvPicPr>
        <xdr:cNvPr id="3" name="Imagen 2" descr="Concepto de inicio - Definición en DeConceptos.com">
          <a:hlinkClick r:id="rId3"/>
          <a:extLst>
            <a:ext uri="{FF2B5EF4-FFF2-40B4-BE49-F238E27FC236}">
              <a16:creationId xmlns:a16="http://schemas.microsoft.com/office/drawing/2014/main" id="{09462988-3eb4-4d58-b8b0-0a5893a205f5}"/>
            </a:ext>
          </a:extLst>
        </xdr:cNvPr>
        <xdr:cNvPicPr>
          <a:picLocks noChangeArrowheads="1" noChangeAspect="1"/>
        </xdr:cNvPicPr>
      </xdr:nvPicPr>
      <xdr:blipFill>
        <a:blip r:embed="rId2">
          <a:extLst>
            <a:ext uri="{28A0092B-C50C-407E-A947-70E740481C1C}">
              <a14:useLocalDpi xmlns:a14="http://schemas.microsoft.com/office/drawing/2010/main"/>
            </a:ext>
          </a:extLst>
        </a:blip>
        <a:stretch>
          <a:fillRect/>
        </a:stretch>
      </xdr:blipFill>
      <xdr:spPr bwMode="auto">
        <a:xfrm>
          <a:off x="228600" y="171450"/>
          <a:ext cx="1209675" cy="85725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r:id="rId2"/>
          <a:extLst>
            <a:ext uri="{FF2B5EF4-FFF2-40B4-BE49-F238E27FC236}">
              <a16:creationId xmlns:a16="http://schemas.microsoft.com/office/drawing/2014/main" id="{801d02d1-a506-47e1-ab9c-9d917214ef6b}"/>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115300" y="0"/>
          <a:ext cx="1181100" cy="83820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drawing" Target="../drawings/drawing10.xml" /><Relationship Id="rId3" Type="http://schemas.openxmlformats.org/officeDocument/2006/relationships/vmlDrawing" Target="../drawings/vmlDrawing9.vml" /><Relationship Id="rId4"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drawing" Target="../drawings/drawing11.xml" /><Relationship Id="rId3" Type="http://schemas.openxmlformats.org/officeDocument/2006/relationships/vmlDrawing" Target="../drawings/vmlDrawing10.vml" /><Relationship Id="rId4"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drawing" Target="../drawings/drawing12.xml" /><Relationship Id="rId3" Type="http://schemas.openxmlformats.org/officeDocument/2006/relationships/vmlDrawing" Target="../drawings/vmlDrawing11.vml" /><Relationship Id="rId4"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comments" Target="../comments13.xml" /><Relationship Id="rId2" Type="http://schemas.openxmlformats.org/officeDocument/2006/relationships/drawing" Target="../drawings/drawing13.xml" /><Relationship Id="rId3" Type="http://schemas.openxmlformats.org/officeDocument/2006/relationships/vmlDrawing" Target="../drawings/vmlDrawing12.vml" /><Relationship Id="rId4"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comments" Target="../comments14.xml" /><Relationship Id="rId2" Type="http://schemas.openxmlformats.org/officeDocument/2006/relationships/drawing" Target="../drawings/drawing14.xml" /><Relationship Id="rId3" Type="http://schemas.openxmlformats.org/officeDocument/2006/relationships/vmlDrawing" Target="../drawings/vmlDrawing13.vml" /><Relationship Id="rId4"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comments" Target="../comments15.xml" /><Relationship Id="rId2" Type="http://schemas.openxmlformats.org/officeDocument/2006/relationships/drawing" Target="../drawings/drawing15.xml" /><Relationship Id="rId3" Type="http://schemas.openxmlformats.org/officeDocument/2006/relationships/vmlDrawing" Target="../drawings/vmlDrawing14.vml" /><Relationship Id="rId4" Type="http://schemas.openxmlformats.org/officeDocument/2006/relationships/printerSettings" Target="../printerSettings/printerSettings15.bin" /></Relationships>
</file>

<file path=xl/worksheets/_rels/sheet16.xml.rels><?xml version="1.0" encoding="UTF-8" standalone="yes"?><Relationships xmlns="http://schemas.openxmlformats.org/package/2006/relationships"><Relationship Id="rId1" Type="http://schemas.openxmlformats.org/officeDocument/2006/relationships/comments" Target="../comments16.xml" /><Relationship Id="rId2" Type="http://schemas.openxmlformats.org/officeDocument/2006/relationships/drawing" Target="../drawings/drawing16.xml" /><Relationship Id="rId3" Type="http://schemas.openxmlformats.org/officeDocument/2006/relationships/vmlDrawing" Target="../drawings/vmlDrawing15.vml" /><Relationship Id="rId4" Type="http://schemas.openxmlformats.org/officeDocument/2006/relationships/printerSettings" Target="../printerSettings/printerSettings16.bin" /></Relationships>
</file>

<file path=xl/worksheets/_rels/sheet17.xml.rels><?xml version="1.0" encoding="UTF-8" standalone="yes"?><Relationships xmlns="http://schemas.openxmlformats.org/package/2006/relationships"><Relationship Id="rId1" Type="http://schemas.openxmlformats.org/officeDocument/2006/relationships/comments" Target="../comments17.xml" /><Relationship Id="rId2" Type="http://schemas.openxmlformats.org/officeDocument/2006/relationships/drawing" Target="../drawings/drawing17.xml" /><Relationship Id="rId3" Type="http://schemas.openxmlformats.org/officeDocument/2006/relationships/vmlDrawing" Target="../drawings/vmlDrawing16.vml" /><Relationship Id="rId4" Type="http://schemas.openxmlformats.org/officeDocument/2006/relationships/printerSettings" Target="../printerSettings/printerSettings17.bin" /></Relationships>
</file>

<file path=xl/worksheets/_rels/sheet18.xml.rels><?xml version="1.0" encoding="UTF-8" standalone="yes"?><Relationships xmlns="http://schemas.openxmlformats.org/package/2006/relationships"><Relationship Id="rId1" Type="http://schemas.openxmlformats.org/officeDocument/2006/relationships/comments" Target="../comments18.xml" /><Relationship Id="rId2" Type="http://schemas.openxmlformats.org/officeDocument/2006/relationships/drawing" Target="../drawings/drawing18.xml" /><Relationship Id="rId3" Type="http://schemas.openxmlformats.org/officeDocument/2006/relationships/vmlDrawing" Target="../drawings/vmlDrawing17.vml" /><Relationship Id="rId4" Type="http://schemas.openxmlformats.org/officeDocument/2006/relationships/printerSettings" Target="../printerSettings/printerSettings18.bin" /></Relationships>
</file>

<file path=xl/worksheets/_rels/sheet19.xml.rels><?xml version="1.0" encoding="UTF-8" standalone="yes"?><Relationships xmlns="http://schemas.openxmlformats.org/package/2006/relationships"><Relationship Id="rId1" Type="http://schemas.openxmlformats.org/officeDocument/2006/relationships/comments" Target="../comments19.xml" /><Relationship Id="rId2" Type="http://schemas.openxmlformats.org/officeDocument/2006/relationships/drawing" Target="../drawings/drawing19.xml" /><Relationship Id="rId3" Type="http://schemas.openxmlformats.org/officeDocument/2006/relationships/vmlDrawing" Target="../drawings/vmlDrawing18.vml" /><Relationship Id="rId4" Type="http://schemas.openxmlformats.org/officeDocument/2006/relationships/printerSettings" Target="../printerSettings/printerSettings19.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printerSettings" Target="../printerSettings/printerSettings2.bin" /></Relationships>
</file>

<file path=xl/worksheets/_rels/sheet20.xml.rels><?xml version="1.0" encoding="UTF-8" standalone="yes"?><Relationships xmlns="http://schemas.openxmlformats.org/package/2006/relationships"><Relationship Id="rId1" Type="http://schemas.openxmlformats.org/officeDocument/2006/relationships/comments" Target="../comments20.xml" /><Relationship Id="rId2" Type="http://schemas.openxmlformats.org/officeDocument/2006/relationships/drawing" Target="../drawings/drawing20.xml" /><Relationship Id="rId3" Type="http://schemas.openxmlformats.org/officeDocument/2006/relationships/vmlDrawing" Target="../drawings/vmlDrawing19.vml" /><Relationship Id="rId4" Type="http://schemas.openxmlformats.org/officeDocument/2006/relationships/printerSettings" Target="../printerSettings/printerSettings20.bin" /></Relationships>
</file>

<file path=xl/worksheets/_rels/sheet21.xml.rels><?xml version="1.0" encoding="UTF-8" standalone="yes"?><Relationships xmlns="http://schemas.openxmlformats.org/package/2006/relationships"><Relationship Id="rId1" Type="http://schemas.openxmlformats.org/officeDocument/2006/relationships/comments" Target="../comments21.xml" /><Relationship Id="rId2" Type="http://schemas.openxmlformats.org/officeDocument/2006/relationships/drawing" Target="../drawings/drawing21.xml" /><Relationship Id="rId3" Type="http://schemas.openxmlformats.org/officeDocument/2006/relationships/vmlDrawing" Target="../drawings/vmlDrawing20.vml" /><Relationship Id="rId4" Type="http://schemas.openxmlformats.org/officeDocument/2006/relationships/printerSettings" Target="../printerSettings/printerSettings21.bin" /></Relationships>
</file>

<file path=xl/worksheets/_rels/sheet22.xml.rels><?xml version="1.0" encoding="UTF-8" standalone="yes"?><Relationships xmlns="http://schemas.openxmlformats.org/package/2006/relationships"><Relationship Id="rId1" Type="http://schemas.openxmlformats.org/officeDocument/2006/relationships/comments" Target="../comments22.xml" /><Relationship Id="rId2" Type="http://schemas.openxmlformats.org/officeDocument/2006/relationships/drawing" Target="../drawings/drawing22.xml" /><Relationship Id="rId3" Type="http://schemas.openxmlformats.org/officeDocument/2006/relationships/vmlDrawing" Target="../drawings/vmlDrawing21.vml" /><Relationship Id="rId4" Type="http://schemas.openxmlformats.org/officeDocument/2006/relationships/printerSettings" Target="../printerSettings/printerSettings22.bin" /></Relationships>
</file>

<file path=xl/worksheets/_rels/sheet23.xml.rels><?xml version="1.0" encoding="UTF-8" standalone="yes"?><Relationships xmlns="http://schemas.openxmlformats.org/package/2006/relationships"><Relationship Id="rId1" Type="http://schemas.openxmlformats.org/officeDocument/2006/relationships/comments" Target="../comments23.xml" /><Relationship Id="rId2" Type="http://schemas.openxmlformats.org/officeDocument/2006/relationships/drawing" Target="../drawings/drawing23.xml" /><Relationship Id="rId3" Type="http://schemas.openxmlformats.org/officeDocument/2006/relationships/vmlDrawing" Target="../drawings/vmlDrawing22.vml" /><Relationship Id="rId4" Type="http://schemas.openxmlformats.org/officeDocument/2006/relationships/printerSettings" Target="../printerSettings/printerSettings23.bin" /></Relationships>
</file>

<file path=xl/worksheets/_rels/sheet24.xml.rels><?xml version="1.0" encoding="UTF-8" standalone="yes"?><Relationships xmlns="http://schemas.openxmlformats.org/package/2006/relationships"><Relationship Id="rId1" Type="http://schemas.openxmlformats.org/officeDocument/2006/relationships/comments" Target="../comments24.xml" /><Relationship Id="rId2" Type="http://schemas.openxmlformats.org/officeDocument/2006/relationships/drawing" Target="../drawings/drawing24.xml" /><Relationship Id="rId3" Type="http://schemas.openxmlformats.org/officeDocument/2006/relationships/vmlDrawing" Target="../drawings/vmlDrawing23.vml" /><Relationship Id="rId4" Type="http://schemas.openxmlformats.org/officeDocument/2006/relationships/printerSettings" Target="../printerSettings/printerSettings24.bin" /></Relationships>
</file>

<file path=xl/worksheets/_rels/sheet25.xml.rels><?xml version="1.0" encoding="UTF-8" standalone="yes"?><Relationships xmlns="http://schemas.openxmlformats.org/package/2006/relationships"><Relationship Id="rId1" Type="http://schemas.openxmlformats.org/officeDocument/2006/relationships/comments" Target="../comments25.xml" /><Relationship Id="rId2" Type="http://schemas.openxmlformats.org/officeDocument/2006/relationships/drawing" Target="../drawings/drawing25.xml" /><Relationship Id="rId3" Type="http://schemas.openxmlformats.org/officeDocument/2006/relationships/vmlDrawing" Target="../drawings/vmlDrawing24.vml" /><Relationship Id="rId4" Type="http://schemas.openxmlformats.org/officeDocument/2006/relationships/printerSettings" Target="../printerSettings/printerSettings25.bin" /></Relationships>
</file>

<file path=xl/worksheets/_rels/sheet26.xml.rels><?xml version="1.0" encoding="UTF-8" standalone="yes"?><Relationships xmlns="http://schemas.openxmlformats.org/package/2006/relationships"><Relationship Id="rId1" Type="http://schemas.openxmlformats.org/officeDocument/2006/relationships/comments" Target="../comments26.xml" /><Relationship Id="rId2" Type="http://schemas.openxmlformats.org/officeDocument/2006/relationships/drawing" Target="../drawings/drawing26.xml" /><Relationship Id="rId3" Type="http://schemas.openxmlformats.org/officeDocument/2006/relationships/vmlDrawing" Target="../drawings/vmlDrawing25.vml" /><Relationship Id="rId4" Type="http://schemas.openxmlformats.org/officeDocument/2006/relationships/printerSettings" Target="../printerSettings/printerSettings26.bin" /></Relationships>
</file>

<file path=xl/worksheets/_rels/sheet27.xml.rels><?xml version="1.0" encoding="UTF-8" standalone="yes"?><Relationships xmlns="http://schemas.openxmlformats.org/package/2006/relationships"><Relationship Id="rId1" Type="http://schemas.openxmlformats.org/officeDocument/2006/relationships/comments" Target="../comments27.xml" /><Relationship Id="rId2" Type="http://schemas.openxmlformats.org/officeDocument/2006/relationships/drawing" Target="../drawings/drawing27.xml" /><Relationship Id="rId3" Type="http://schemas.openxmlformats.org/officeDocument/2006/relationships/vmlDrawing" Target="../drawings/vmlDrawing26.vml" /><Relationship Id="rId4" Type="http://schemas.openxmlformats.org/officeDocument/2006/relationships/printerSettings" Target="../printerSettings/printerSettings27.bin" /></Relationships>
</file>

<file path=xl/worksheets/_rels/sheet28.xml.rels><?xml version="1.0" encoding="UTF-8" standalone="yes"?><Relationships xmlns="http://schemas.openxmlformats.org/package/2006/relationships"><Relationship Id="rId1" Type="http://schemas.openxmlformats.org/officeDocument/2006/relationships/comments" Target="../comments28.xml" /><Relationship Id="rId2" Type="http://schemas.openxmlformats.org/officeDocument/2006/relationships/drawing" Target="../drawings/drawing28.xml" /><Relationship Id="rId3" Type="http://schemas.openxmlformats.org/officeDocument/2006/relationships/vmlDrawing" Target="../drawings/vmlDrawing27.vml" /><Relationship Id="rId4" Type="http://schemas.openxmlformats.org/officeDocument/2006/relationships/printerSettings" Target="../printerSettings/printerSettings28.bin" /></Relationships>
</file>

<file path=xl/worksheets/_rels/sheet29.xml.rels><?xml version="1.0" encoding="UTF-8" standalone="yes"?><Relationships xmlns="http://schemas.openxmlformats.org/package/2006/relationships"><Relationship Id="rId1" Type="http://schemas.openxmlformats.org/officeDocument/2006/relationships/comments" Target="../comments29.xml" /><Relationship Id="rId2" Type="http://schemas.openxmlformats.org/officeDocument/2006/relationships/drawing" Target="../drawings/drawing29.xml" /><Relationship Id="rId3" Type="http://schemas.openxmlformats.org/officeDocument/2006/relationships/vmlDrawing" Target="../drawings/vmlDrawing28.vml" /><Relationship Id="rId4" Type="http://schemas.openxmlformats.org/officeDocument/2006/relationships/printerSettings" Target="../printerSettings/printerSettings29.bin" /></Relationships>
</file>

<file path=xl/worksheets/_rels/sheet3.xml.rels><?xml version="1.0" encoding="UTF-8" standalone="yes"?><Relationships xmlns="http://schemas.openxmlformats.org/package/2006/relationships"><Relationship Id="rId1" Type="http://schemas.openxmlformats.org/officeDocument/2006/relationships/comments" Target="../comments3.xml"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printerSettings" Target="../printerSettings/printerSettings3.bin" /></Relationships>
</file>

<file path=xl/worksheets/_rels/sheet30.xml.rels><?xml version="1.0" encoding="UTF-8" standalone="yes"?><Relationships xmlns="http://schemas.openxmlformats.org/package/2006/relationships"><Relationship Id="rId1" Type="http://schemas.openxmlformats.org/officeDocument/2006/relationships/comments" Target="../comments30.xml" /><Relationship Id="rId2" Type="http://schemas.openxmlformats.org/officeDocument/2006/relationships/drawing" Target="../drawings/drawing30.xml" /><Relationship Id="rId3" Type="http://schemas.openxmlformats.org/officeDocument/2006/relationships/vmlDrawing" Target="../drawings/vmlDrawing29.vml" /><Relationship Id="rId4" Type="http://schemas.openxmlformats.org/officeDocument/2006/relationships/printerSettings" Target="../printerSettings/printerSettings30.bin" /></Relationships>
</file>

<file path=xl/worksheets/_rels/sheet31.xml.rels><?xml version="1.0" encoding="UTF-8" standalone="yes"?><Relationships xmlns="http://schemas.openxmlformats.org/package/2006/relationships"><Relationship Id="rId1" Type="http://schemas.openxmlformats.org/officeDocument/2006/relationships/comments" Target="../comments31.xml" /><Relationship Id="rId2" Type="http://schemas.openxmlformats.org/officeDocument/2006/relationships/drawing" Target="../drawings/drawing31.xml" /><Relationship Id="rId3" Type="http://schemas.openxmlformats.org/officeDocument/2006/relationships/vmlDrawing" Target="../drawings/vmlDrawing30.vml" /><Relationship Id="rId4" Type="http://schemas.openxmlformats.org/officeDocument/2006/relationships/printerSettings" Target="../printerSettings/printerSettings31.bin" /></Relationships>
</file>

<file path=xl/worksheets/_rels/sheet32.xml.rels><?xml version="1.0" encoding="UTF-8" standalone="yes"?><Relationships xmlns="http://schemas.openxmlformats.org/package/2006/relationships"><Relationship Id="rId1" Type="http://schemas.openxmlformats.org/officeDocument/2006/relationships/comments" Target="../comments32.xml" /><Relationship Id="rId2" Type="http://schemas.openxmlformats.org/officeDocument/2006/relationships/drawing" Target="../drawings/drawing32.xml" /><Relationship Id="rId3" Type="http://schemas.openxmlformats.org/officeDocument/2006/relationships/vmlDrawing" Target="../drawings/vmlDrawing31.vml" /><Relationship Id="rId4" Type="http://schemas.openxmlformats.org/officeDocument/2006/relationships/printerSettings" Target="../printerSettings/printerSettings32.bin" /></Relationships>
</file>

<file path=xl/worksheets/_rels/sheet33.xml.rels><?xml version="1.0" encoding="UTF-8" standalone="yes"?><Relationships xmlns="http://schemas.openxmlformats.org/package/2006/relationships"><Relationship Id="rId1" Type="http://schemas.openxmlformats.org/officeDocument/2006/relationships/comments" Target="../comments33.xml" /><Relationship Id="rId2" Type="http://schemas.openxmlformats.org/officeDocument/2006/relationships/drawing" Target="../drawings/drawing33.xml" /><Relationship Id="rId3" Type="http://schemas.openxmlformats.org/officeDocument/2006/relationships/vmlDrawing" Target="../drawings/vmlDrawing32.vml" /><Relationship Id="rId4" Type="http://schemas.openxmlformats.org/officeDocument/2006/relationships/printerSettings" Target="../printerSettings/printerSettings33.bin" /></Relationships>
</file>

<file path=xl/worksheets/_rels/sheet34.xml.rels><?xml version="1.0" encoding="UTF-8" standalone="yes"?><Relationships xmlns="http://schemas.openxmlformats.org/package/2006/relationships"><Relationship Id="rId1" Type="http://schemas.openxmlformats.org/officeDocument/2006/relationships/comments" Target="../comments34.xml" /><Relationship Id="rId2" Type="http://schemas.openxmlformats.org/officeDocument/2006/relationships/drawing" Target="../drawings/drawing34.xml" /><Relationship Id="rId3" Type="http://schemas.openxmlformats.org/officeDocument/2006/relationships/vmlDrawing" Target="../drawings/vmlDrawing33.vml" /><Relationship Id="rId4" Type="http://schemas.openxmlformats.org/officeDocument/2006/relationships/printerSettings" Target="../printerSettings/printerSettings34.bin" /></Relationships>
</file>

<file path=xl/worksheets/_rels/sheet35.xml.rels><?xml version="1.0" encoding="UTF-8" standalone="yes"?><Relationships xmlns="http://schemas.openxmlformats.org/package/2006/relationships"><Relationship Id="rId1" Type="http://schemas.openxmlformats.org/officeDocument/2006/relationships/comments" Target="../comments35.xml" /><Relationship Id="rId2" Type="http://schemas.openxmlformats.org/officeDocument/2006/relationships/drawing" Target="../drawings/drawing35.xml" /><Relationship Id="rId3" Type="http://schemas.openxmlformats.org/officeDocument/2006/relationships/vmlDrawing" Target="../drawings/vmlDrawing34.vml" /><Relationship Id="rId4" Type="http://schemas.openxmlformats.org/officeDocument/2006/relationships/printerSettings" Target="../printerSettings/printerSettings35.bin" /></Relationships>
</file>

<file path=xl/worksheets/_rels/sheet36.xml.rels><?xml version="1.0" encoding="UTF-8" standalone="yes"?><Relationships xmlns="http://schemas.openxmlformats.org/package/2006/relationships"><Relationship Id="rId1" Type="http://schemas.openxmlformats.org/officeDocument/2006/relationships/comments" Target="../comments36.xml" /><Relationship Id="rId2" Type="http://schemas.openxmlformats.org/officeDocument/2006/relationships/drawing" Target="../drawings/drawing36.xml" /><Relationship Id="rId3" Type="http://schemas.openxmlformats.org/officeDocument/2006/relationships/vmlDrawing" Target="../drawings/vmlDrawing35.vml" /><Relationship Id="rId4" Type="http://schemas.openxmlformats.org/officeDocument/2006/relationships/printerSettings" Target="../printerSettings/printerSettings36.bin" /></Relationships>
</file>

<file path=xl/worksheets/_rels/sheet37.xml.rels><?xml version="1.0" encoding="UTF-8" standalone="yes"?><Relationships xmlns="http://schemas.openxmlformats.org/package/2006/relationships"><Relationship Id="rId1" Type="http://schemas.openxmlformats.org/officeDocument/2006/relationships/comments" Target="../comments37.xml" /><Relationship Id="rId2" Type="http://schemas.openxmlformats.org/officeDocument/2006/relationships/drawing" Target="../drawings/drawing37.xml" /><Relationship Id="rId3" Type="http://schemas.openxmlformats.org/officeDocument/2006/relationships/vmlDrawing" Target="../drawings/vmlDrawing36.vml" /><Relationship Id="rId4" Type="http://schemas.openxmlformats.org/officeDocument/2006/relationships/printerSettings" Target="../printerSettings/printerSettings37.bin" /></Relationships>
</file>

<file path=xl/worksheets/_rels/sheet38.xml.rels><?xml version="1.0" encoding="UTF-8" standalone="yes"?><Relationships xmlns="http://schemas.openxmlformats.org/package/2006/relationships"><Relationship Id="rId1" Type="http://schemas.openxmlformats.org/officeDocument/2006/relationships/comments" Target="../comments38.xml" /><Relationship Id="rId2" Type="http://schemas.openxmlformats.org/officeDocument/2006/relationships/drawing" Target="../drawings/drawing38.xml" /><Relationship Id="rId3" Type="http://schemas.openxmlformats.org/officeDocument/2006/relationships/vmlDrawing" Target="../drawings/vmlDrawing37.vml" /><Relationship Id="rId4" Type="http://schemas.openxmlformats.org/officeDocument/2006/relationships/printerSettings" Target="../printerSettings/printerSettings38.bin" /></Relationships>
</file>

<file path=xl/worksheets/_rels/sheet39.xml.rels><?xml version="1.0" encoding="UTF-8" standalone="yes"?><Relationships xmlns="http://schemas.openxmlformats.org/package/2006/relationships"><Relationship Id="rId1" Type="http://schemas.openxmlformats.org/officeDocument/2006/relationships/comments" Target="../comments39.xml" /><Relationship Id="rId2" Type="http://schemas.openxmlformats.org/officeDocument/2006/relationships/drawing" Target="../drawings/drawing39.xml" /><Relationship Id="rId3" Type="http://schemas.openxmlformats.org/officeDocument/2006/relationships/vmlDrawing" Target="../drawings/vmlDrawing38.vml" /><Relationship Id="rId4" Type="http://schemas.openxmlformats.org/officeDocument/2006/relationships/printerSettings" Target="../printerSettings/printerSettings39.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drawing" Target="../drawings/drawing4.xml" /><Relationship Id="rId3" Type="http://schemas.openxmlformats.org/officeDocument/2006/relationships/vmlDrawing" Target="../drawings/vmlDrawing3.vml" /><Relationship Id="rId4" Type="http://schemas.openxmlformats.org/officeDocument/2006/relationships/printerSettings" Target="../printerSettings/printerSettings4.bin" /></Relationships>
</file>

<file path=xl/worksheets/_rels/sheet40.xml.rels><?xml version="1.0" encoding="UTF-8" standalone="yes"?><Relationships xmlns="http://schemas.openxmlformats.org/package/2006/relationships"><Relationship Id="rId1" Type="http://schemas.openxmlformats.org/officeDocument/2006/relationships/comments" Target="../comments40.xml" /><Relationship Id="rId2" Type="http://schemas.openxmlformats.org/officeDocument/2006/relationships/drawing" Target="../drawings/drawing40.xml" /><Relationship Id="rId3" Type="http://schemas.openxmlformats.org/officeDocument/2006/relationships/vmlDrawing" Target="../drawings/vmlDrawing39.vml" /><Relationship Id="rId4" Type="http://schemas.openxmlformats.org/officeDocument/2006/relationships/printerSettings" Target="../printerSettings/printerSettings40.bin" /></Relationships>
</file>

<file path=xl/worksheets/_rels/sheet41.xml.rels><?xml version="1.0" encoding="UTF-8" standalone="yes"?><Relationships xmlns="http://schemas.openxmlformats.org/package/2006/relationships"><Relationship Id="rId1" Type="http://schemas.openxmlformats.org/officeDocument/2006/relationships/comments" Target="../comments41.xml" /><Relationship Id="rId2" Type="http://schemas.openxmlformats.org/officeDocument/2006/relationships/drawing" Target="../drawings/drawing41.xml" /><Relationship Id="rId3" Type="http://schemas.openxmlformats.org/officeDocument/2006/relationships/vmlDrawing" Target="../drawings/vmlDrawing40.vml" /><Relationship Id="rId4" Type="http://schemas.openxmlformats.org/officeDocument/2006/relationships/printerSettings" Target="../printerSettings/printerSettings41.bin" /></Relationships>
</file>

<file path=xl/worksheets/_rels/sheet42.xml.rels><?xml version="1.0" encoding="UTF-8" standalone="yes"?><Relationships xmlns="http://schemas.openxmlformats.org/package/2006/relationships"><Relationship Id="rId1" Type="http://schemas.openxmlformats.org/officeDocument/2006/relationships/comments" Target="../comments42.xml" /><Relationship Id="rId2" Type="http://schemas.openxmlformats.org/officeDocument/2006/relationships/drawing" Target="../drawings/drawing42.xml" /><Relationship Id="rId3" Type="http://schemas.openxmlformats.org/officeDocument/2006/relationships/vmlDrawing" Target="../drawings/vmlDrawing41.vml" /><Relationship Id="rId4" Type="http://schemas.openxmlformats.org/officeDocument/2006/relationships/printerSettings" Target="../printerSettings/printerSettings42.bin" /></Relationships>
</file>

<file path=xl/worksheets/_rels/sheet43.xml.rels><?xml version="1.0" encoding="UTF-8" standalone="yes"?><Relationships xmlns="http://schemas.openxmlformats.org/package/2006/relationships"><Relationship Id="rId1" Type="http://schemas.openxmlformats.org/officeDocument/2006/relationships/comments" Target="../comments43.xml" /><Relationship Id="rId2" Type="http://schemas.openxmlformats.org/officeDocument/2006/relationships/drawing" Target="../drawings/drawing43.xml" /><Relationship Id="rId3" Type="http://schemas.openxmlformats.org/officeDocument/2006/relationships/vmlDrawing" Target="../drawings/vmlDrawing42.vml" /><Relationship Id="rId4" Type="http://schemas.openxmlformats.org/officeDocument/2006/relationships/printerSettings" Target="../printerSettings/printerSettings43.bin" /></Relationships>
</file>

<file path=xl/worksheets/_rels/sheet44.xml.rels><?xml version="1.0" encoding="UTF-8" standalone="yes"?><Relationships xmlns="http://schemas.openxmlformats.org/package/2006/relationships"><Relationship Id="rId1" Type="http://schemas.openxmlformats.org/officeDocument/2006/relationships/comments" Target="../comments44.xml" /><Relationship Id="rId2" Type="http://schemas.openxmlformats.org/officeDocument/2006/relationships/drawing" Target="../drawings/drawing44.xml" /><Relationship Id="rId3" Type="http://schemas.openxmlformats.org/officeDocument/2006/relationships/vmlDrawing" Target="../drawings/vmlDrawing43.vml" /><Relationship Id="rId4" Type="http://schemas.openxmlformats.org/officeDocument/2006/relationships/printerSettings" Target="../printerSettings/printerSettings44.bin" /></Relationships>
</file>

<file path=xl/worksheets/_rels/sheet45.xml.rels><?xml version="1.0" encoding="UTF-8" standalone="yes"?><Relationships xmlns="http://schemas.openxmlformats.org/package/2006/relationships"><Relationship Id="rId1" Type="http://schemas.openxmlformats.org/officeDocument/2006/relationships/comments" Target="../comments45.xml" /><Relationship Id="rId2" Type="http://schemas.openxmlformats.org/officeDocument/2006/relationships/drawing" Target="../drawings/drawing45.xml" /><Relationship Id="rId3" Type="http://schemas.openxmlformats.org/officeDocument/2006/relationships/vmlDrawing" Target="../drawings/vmlDrawing44.vml" /><Relationship Id="rId4" Type="http://schemas.openxmlformats.org/officeDocument/2006/relationships/printerSettings" Target="../printerSettings/printerSettings45.bin" /></Relationships>
</file>

<file path=xl/worksheets/_rels/sheet46.xml.rels><?xml version="1.0" encoding="UTF-8" standalone="yes"?><Relationships xmlns="http://schemas.openxmlformats.org/package/2006/relationships"><Relationship Id="rId1" Type="http://schemas.openxmlformats.org/officeDocument/2006/relationships/comments" Target="../comments46.xml" /><Relationship Id="rId2" Type="http://schemas.openxmlformats.org/officeDocument/2006/relationships/drawing" Target="../drawings/drawing46.xml" /><Relationship Id="rId3" Type="http://schemas.openxmlformats.org/officeDocument/2006/relationships/vmlDrawing" Target="../drawings/vmlDrawing45.vml" /><Relationship Id="rId4" Type="http://schemas.openxmlformats.org/officeDocument/2006/relationships/printerSettings" Target="../printerSettings/printerSettings46.bin" /></Relationships>
</file>

<file path=xl/worksheets/_rels/sheet47.xml.rels><?xml version="1.0" encoding="UTF-8" standalone="yes"?><Relationships xmlns="http://schemas.openxmlformats.org/package/2006/relationships"><Relationship Id="rId1" Type="http://schemas.openxmlformats.org/officeDocument/2006/relationships/comments" Target="../comments47.xml" /><Relationship Id="rId2" Type="http://schemas.openxmlformats.org/officeDocument/2006/relationships/drawing" Target="../drawings/drawing47.xml" /><Relationship Id="rId3" Type="http://schemas.openxmlformats.org/officeDocument/2006/relationships/vmlDrawing" Target="../drawings/vmlDrawing46.vml" /><Relationship Id="rId4" Type="http://schemas.openxmlformats.org/officeDocument/2006/relationships/printerSettings" Target="../printerSettings/printerSettings47.bin" /></Relationships>
</file>

<file path=xl/worksheets/_rels/sheet48.xml.rels><?xml version="1.0" encoding="UTF-8" standalone="yes"?><Relationships xmlns="http://schemas.openxmlformats.org/package/2006/relationships"><Relationship Id="rId1" Type="http://schemas.openxmlformats.org/officeDocument/2006/relationships/comments" Target="../comments48.xml" /><Relationship Id="rId2" Type="http://schemas.openxmlformats.org/officeDocument/2006/relationships/drawing" Target="../drawings/drawing48.xml" /><Relationship Id="rId3" Type="http://schemas.openxmlformats.org/officeDocument/2006/relationships/vmlDrawing" Target="../drawings/vmlDrawing47.vml" /><Relationship Id="rId4" Type="http://schemas.openxmlformats.org/officeDocument/2006/relationships/printerSettings" Target="../printerSettings/printerSettings48.bin" /></Relationships>
</file>

<file path=xl/worksheets/_rels/sheet49.xml.rels><?xml version="1.0" encoding="UTF-8" standalone="yes"?><Relationships xmlns="http://schemas.openxmlformats.org/package/2006/relationships"><Relationship Id="rId1" Type="http://schemas.openxmlformats.org/officeDocument/2006/relationships/comments" Target="../comments49.xml" /><Relationship Id="rId2" Type="http://schemas.openxmlformats.org/officeDocument/2006/relationships/drawing" Target="../drawings/drawing49.xml" /><Relationship Id="rId3" Type="http://schemas.openxmlformats.org/officeDocument/2006/relationships/vmlDrawing" Target="../drawings/vmlDrawing48.vml" /><Relationship Id="rId4" Type="http://schemas.openxmlformats.org/officeDocument/2006/relationships/printerSettings" Target="../printerSettings/printerSettings49.bin" /></Relationships>
</file>

<file path=xl/worksheets/_rels/sheet5.xml.rels><?xml version="1.0" encoding="UTF-8" standalone="yes"?><Relationships xmlns="http://schemas.openxmlformats.org/package/2006/relationships"><Relationship Id="rId1" Type="http://schemas.openxmlformats.org/officeDocument/2006/relationships/comments" Target="../comments5.xml" /><Relationship Id="rId2" Type="http://schemas.openxmlformats.org/officeDocument/2006/relationships/drawing" Target="../drawings/drawing5.xml" /><Relationship Id="rId3" Type="http://schemas.openxmlformats.org/officeDocument/2006/relationships/vmlDrawing" Target="../drawings/vmlDrawing4.vml" /><Relationship Id="rId4" Type="http://schemas.openxmlformats.org/officeDocument/2006/relationships/printerSettings" Target="../printerSettings/printerSettings5.bin" /></Relationships>
</file>

<file path=xl/worksheets/_rels/sheet50.xml.rels><?xml version="1.0" encoding="UTF-8" standalone="yes"?><Relationships xmlns="http://schemas.openxmlformats.org/package/2006/relationships"><Relationship Id="rId1" Type="http://schemas.openxmlformats.org/officeDocument/2006/relationships/comments" Target="../comments50.xml" /><Relationship Id="rId2" Type="http://schemas.openxmlformats.org/officeDocument/2006/relationships/drawing" Target="../drawings/drawing50.xml" /><Relationship Id="rId3" Type="http://schemas.openxmlformats.org/officeDocument/2006/relationships/vmlDrawing" Target="../drawings/vmlDrawing49.vml" /><Relationship Id="rId4" Type="http://schemas.openxmlformats.org/officeDocument/2006/relationships/printerSettings" Target="../printerSettings/printerSettings50.bin" /></Relationships>
</file>

<file path=xl/worksheets/_rels/sheet51.xml.rels><?xml version="1.0" encoding="UTF-8" standalone="yes"?><Relationships xmlns="http://schemas.openxmlformats.org/package/2006/relationships"><Relationship Id="rId1" Type="http://schemas.openxmlformats.org/officeDocument/2006/relationships/comments" Target="../comments51.xml" /><Relationship Id="rId2" Type="http://schemas.openxmlformats.org/officeDocument/2006/relationships/drawing" Target="../drawings/drawing51.xml" /><Relationship Id="rId3" Type="http://schemas.openxmlformats.org/officeDocument/2006/relationships/vmlDrawing" Target="../drawings/vmlDrawing50.vml" /><Relationship Id="rId4" Type="http://schemas.openxmlformats.org/officeDocument/2006/relationships/printerSettings" Target="../printerSettings/printerSettings51.bin" /></Relationships>
</file>

<file path=xl/worksheets/_rels/sheet52.xml.rels><?xml version="1.0" encoding="UTF-8" standalone="yes"?><Relationships xmlns="http://schemas.openxmlformats.org/package/2006/relationships"><Relationship Id="rId1" Type="http://schemas.openxmlformats.org/officeDocument/2006/relationships/comments" Target="../comments52.xml" /><Relationship Id="rId2" Type="http://schemas.openxmlformats.org/officeDocument/2006/relationships/drawing" Target="../drawings/drawing52.xml" /><Relationship Id="rId3" Type="http://schemas.openxmlformats.org/officeDocument/2006/relationships/vmlDrawing" Target="../drawings/vmlDrawing51.vml" /><Relationship Id="rId4" Type="http://schemas.openxmlformats.org/officeDocument/2006/relationships/printerSettings" Target="../printerSettings/printerSettings52.bin" /></Relationships>
</file>

<file path=xl/worksheets/_rels/sheet53.xml.rels><?xml version="1.0" encoding="UTF-8" standalone="yes"?><Relationships xmlns="http://schemas.openxmlformats.org/package/2006/relationships"><Relationship Id="rId1" Type="http://schemas.openxmlformats.org/officeDocument/2006/relationships/comments" Target="../comments53.xml" /><Relationship Id="rId2" Type="http://schemas.openxmlformats.org/officeDocument/2006/relationships/drawing" Target="../drawings/drawing53.xml" /><Relationship Id="rId3" Type="http://schemas.openxmlformats.org/officeDocument/2006/relationships/vmlDrawing" Target="../drawings/vmlDrawing52.vml" /><Relationship Id="rId4" Type="http://schemas.openxmlformats.org/officeDocument/2006/relationships/printerSettings" Target="../printerSettings/printerSettings53.bin" /></Relationships>
</file>

<file path=xl/worksheets/_rels/sheet54.xml.rels><?xml version="1.0" encoding="UTF-8" standalone="yes"?><Relationships xmlns="http://schemas.openxmlformats.org/package/2006/relationships"><Relationship Id="rId1" Type="http://schemas.openxmlformats.org/officeDocument/2006/relationships/comments" Target="../comments54.xml" /><Relationship Id="rId2" Type="http://schemas.openxmlformats.org/officeDocument/2006/relationships/drawing" Target="../drawings/drawing54.xml" /><Relationship Id="rId3" Type="http://schemas.openxmlformats.org/officeDocument/2006/relationships/vmlDrawing" Target="../drawings/vmlDrawing53.vml" /><Relationship Id="rId4" Type="http://schemas.openxmlformats.org/officeDocument/2006/relationships/printerSettings" Target="../printerSettings/printerSettings54.bin" /></Relationships>
</file>

<file path=xl/worksheets/_rels/sheet55.xml.rels><?xml version="1.0" encoding="UTF-8" standalone="yes"?><Relationships xmlns="http://schemas.openxmlformats.org/package/2006/relationships"><Relationship Id="rId1" Type="http://schemas.openxmlformats.org/officeDocument/2006/relationships/comments" Target="../comments55.xml" /><Relationship Id="rId2" Type="http://schemas.openxmlformats.org/officeDocument/2006/relationships/drawing" Target="../drawings/drawing55.xml" /><Relationship Id="rId3" Type="http://schemas.openxmlformats.org/officeDocument/2006/relationships/vmlDrawing" Target="../drawings/vmlDrawing54.vml" /><Relationship Id="rId4" Type="http://schemas.openxmlformats.org/officeDocument/2006/relationships/printerSettings" Target="../printerSettings/printerSettings55.bin" /></Relationships>
</file>

<file path=xl/worksheets/_rels/sheet56.xml.rels><?xml version="1.0" encoding="UTF-8" standalone="yes"?><Relationships xmlns="http://schemas.openxmlformats.org/package/2006/relationships"><Relationship Id="rId1" Type="http://schemas.openxmlformats.org/officeDocument/2006/relationships/comments" Target="../comments56.xml" /><Relationship Id="rId2" Type="http://schemas.openxmlformats.org/officeDocument/2006/relationships/drawing" Target="../drawings/drawing56.xml" /><Relationship Id="rId3" Type="http://schemas.openxmlformats.org/officeDocument/2006/relationships/vmlDrawing" Target="../drawings/vmlDrawing55.vml" /><Relationship Id="rId4" Type="http://schemas.openxmlformats.org/officeDocument/2006/relationships/printerSettings" Target="../printerSettings/printerSettings56.bin" /></Relationships>
</file>

<file path=xl/worksheets/_rels/sheet57.xml.rels><?xml version="1.0" encoding="UTF-8" standalone="yes"?><Relationships xmlns="http://schemas.openxmlformats.org/package/2006/relationships"><Relationship Id="rId1" Type="http://schemas.openxmlformats.org/officeDocument/2006/relationships/comments" Target="../comments57.xml" /><Relationship Id="rId2" Type="http://schemas.openxmlformats.org/officeDocument/2006/relationships/drawing" Target="../drawings/drawing57.xml" /><Relationship Id="rId3" Type="http://schemas.openxmlformats.org/officeDocument/2006/relationships/vmlDrawing" Target="../drawings/vmlDrawing56.vml" /><Relationship Id="rId4" Type="http://schemas.openxmlformats.org/officeDocument/2006/relationships/printerSettings" Target="../printerSettings/printerSettings57.bin" /></Relationships>
</file>

<file path=xl/worksheets/_rels/sheet58.xml.rels><?xml version="1.0" encoding="UTF-8" standalone="yes"?><Relationships xmlns="http://schemas.openxmlformats.org/package/2006/relationships"><Relationship Id="rId1" Type="http://schemas.openxmlformats.org/officeDocument/2006/relationships/comments" Target="../comments58.xml" /><Relationship Id="rId2" Type="http://schemas.openxmlformats.org/officeDocument/2006/relationships/drawing" Target="../drawings/drawing58.xml" /><Relationship Id="rId3" Type="http://schemas.openxmlformats.org/officeDocument/2006/relationships/vmlDrawing" Target="../drawings/vmlDrawing57.vml" /><Relationship Id="rId4" Type="http://schemas.openxmlformats.org/officeDocument/2006/relationships/printerSettings" Target="../printerSettings/printerSettings58.bin" /></Relationships>
</file>

<file path=xl/worksheets/_rels/sheet59.xml.rels><?xml version="1.0" encoding="UTF-8" standalone="yes"?><Relationships xmlns="http://schemas.openxmlformats.org/package/2006/relationships"><Relationship Id="rId1" Type="http://schemas.openxmlformats.org/officeDocument/2006/relationships/comments" Target="../comments59.xml" /><Relationship Id="rId2" Type="http://schemas.openxmlformats.org/officeDocument/2006/relationships/drawing" Target="../drawings/drawing59.xml" /><Relationship Id="rId3" Type="http://schemas.openxmlformats.org/officeDocument/2006/relationships/vmlDrawing" Target="../drawings/vmlDrawing58.vml" /><Relationship Id="rId4" Type="http://schemas.openxmlformats.org/officeDocument/2006/relationships/printerSettings" Target="../printerSettings/printerSettings59.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drawing" Target="../drawings/drawing6.xml" /><Relationship Id="rId3" Type="http://schemas.openxmlformats.org/officeDocument/2006/relationships/vmlDrawing" Target="../drawings/vmlDrawing5.vml" /><Relationship Id="rId4" Type="http://schemas.openxmlformats.org/officeDocument/2006/relationships/printerSettings" Target="../printerSettings/printerSettings6.bin" /></Relationships>
</file>

<file path=xl/worksheets/_rels/sheet60.xml.rels><?xml version="1.0" encoding="UTF-8" standalone="yes"?><Relationships xmlns="http://schemas.openxmlformats.org/package/2006/relationships"><Relationship Id="rId1" Type="http://schemas.openxmlformats.org/officeDocument/2006/relationships/comments" Target="../comments60.xml" /><Relationship Id="rId2" Type="http://schemas.openxmlformats.org/officeDocument/2006/relationships/drawing" Target="../drawings/drawing60.xml" /><Relationship Id="rId3" Type="http://schemas.openxmlformats.org/officeDocument/2006/relationships/vmlDrawing" Target="../drawings/vmlDrawing59.vml" /><Relationship Id="rId4" Type="http://schemas.openxmlformats.org/officeDocument/2006/relationships/printerSettings" Target="../printerSettings/printerSettings60.bin" /></Relationships>
</file>

<file path=xl/worksheets/_rels/sheet61.xml.rels><?xml version="1.0" encoding="UTF-8" standalone="yes"?><Relationships xmlns="http://schemas.openxmlformats.org/package/2006/relationships"><Relationship Id="rId1" Type="http://schemas.openxmlformats.org/officeDocument/2006/relationships/comments" Target="../comments61.xml" /><Relationship Id="rId2" Type="http://schemas.openxmlformats.org/officeDocument/2006/relationships/drawing" Target="../drawings/drawing61.xml" /><Relationship Id="rId3" Type="http://schemas.openxmlformats.org/officeDocument/2006/relationships/vmlDrawing" Target="../drawings/vmlDrawing60.vml" /><Relationship Id="rId4" Type="http://schemas.openxmlformats.org/officeDocument/2006/relationships/printerSettings" Target="../printerSettings/printerSettings61.bin" /></Relationships>
</file>

<file path=xl/worksheets/_rels/sheet62.xml.rels><?xml version="1.0" encoding="UTF-8" standalone="yes"?><Relationships xmlns="http://schemas.openxmlformats.org/package/2006/relationships"><Relationship Id="rId1" Type="http://schemas.openxmlformats.org/officeDocument/2006/relationships/comments" Target="../comments62.xml" /><Relationship Id="rId2" Type="http://schemas.openxmlformats.org/officeDocument/2006/relationships/drawing" Target="../drawings/drawing62.xml" /><Relationship Id="rId3" Type="http://schemas.openxmlformats.org/officeDocument/2006/relationships/vmlDrawing" Target="../drawings/vmlDrawing61.vml" /><Relationship Id="rId4" Type="http://schemas.openxmlformats.org/officeDocument/2006/relationships/printerSettings" Target="../printerSettings/printerSettings62.bin" /></Relationships>
</file>

<file path=xl/worksheets/_rels/sheet63.xml.rels><?xml version="1.0" encoding="UTF-8" standalone="yes"?><Relationships xmlns="http://schemas.openxmlformats.org/package/2006/relationships"><Relationship Id="rId1" Type="http://schemas.openxmlformats.org/officeDocument/2006/relationships/comments" Target="../comments63.xml" /><Relationship Id="rId2" Type="http://schemas.openxmlformats.org/officeDocument/2006/relationships/drawing" Target="../drawings/drawing63.xml" /><Relationship Id="rId3" Type="http://schemas.openxmlformats.org/officeDocument/2006/relationships/vmlDrawing" Target="../drawings/vmlDrawing62.vml" /><Relationship Id="rId4" Type="http://schemas.openxmlformats.org/officeDocument/2006/relationships/printerSettings" Target="../printerSettings/printerSettings63.bin" /></Relationships>
</file>

<file path=xl/worksheets/_rels/sheet64.xml.rels><?xml version="1.0" encoding="UTF-8" standalone="yes"?><Relationships xmlns="http://schemas.openxmlformats.org/package/2006/relationships"><Relationship Id="rId1" Type="http://schemas.openxmlformats.org/officeDocument/2006/relationships/comments" Target="../comments64.xml" /><Relationship Id="rId2" Type="http://schemas.openxmlformats.org/officeDocument/2006/relationships/drawing" Target="../drawings/drawing64.xml" /><Relationship Id="rId3" Type="http://schemas.openxmlformats.org/officeDocument/2006/relationships/vmlDrawing" Target="../drawings/vmlDrawing63.vml" /><Relationship Id="rId4" Type="http://schemas.openxmlformats.org/officeDocument/2006/relationships/printerSettings" Target="../printerSettings/printerSettings64.bin" /></Relationships>
</file>

<file path=xl/worksheets/_rels/sheet65.xml.rels><?xml version="1.0" encoding="UTF-8" standalone="yes"?><Relationships xmlns="http://schemas.openxmlformats.org/package/2006/relationships"><Relationship Id="rId1" Type="http://schemas.openxmlformats.org/officeDocument/2006/relationships/comments" Target="../comments65.xml" /><Relationship Id="rId2" Type="http://schemas.openxmlformats.org/officeDocument/2006/relationships/drawing" Target="../drawings/drawing65.xml" /><Relationship Id="rId3" Type="http://schemas.openxmlformats.org/officeDocument/2006/relationships/vmlDrawing" Target="../drawings/vmlDrawing64.vml" /><Relationship Id="rId4" Type="http://schemas.openxmlformats.org/officeDocument/2006/relationships/printerSettings" Target="../printerSettings/printerSettings65.bin" /></Relationships>
</file>

<file path=xl/worksheets/_rels/sheet66.xml.rels><?xml version="1.0" encoding="UTF-8" standalone="yes"?><Relationships xmlns="http://schemas.openxmlformats.org/package/2006/relationships"><Relationship Id="rId1" Type="http://schemas.openxmlformats.org/officeDocument/2006/relationships/comments" Target="../comments66.xml" /><Relationship Id="rId2" Type="http://schemas.openxmlformats.org/officeDocument/2006/relationships/drawing" Target="../drawings/drawing66.xml" /><Relationship Id="rId3" Type="http://schemas.openxmlformats.org/officeDocument/2006/relationships/vmlDrawing" Target="../drawings/vmlDrawing65.vml" /><Relationship Id="rId4" Type="http://schemas.openxmlformats.org/officeDocument/2006/relationships/printerSettings" Target="../printerSettings/printerSettings66.bin" /></Relationships>
</file>

<file path=xl/worksheets/_rels/sheet67.xml.rels><?xml version="1.0" encoding="UTF-8" standalone="yes"?><Relationships xmlns="http://schemas.openxmlformats.org/package/2006/relationships"><Relationship Id="rId1" Type="http://schemas.openxmlformats.org/officeDocument/2006/relationships/comments" Target="../comments67.xml" /><Relationship Id="rId2" Type="http://schemas.openxmlformats.org/officeDocument/2006/relationships/drawing" Target="../drawings/drawing67.xml" /><Relationship Id="rId3" Type="http://schemas.openxmlformats.org/officeDocument/2006/relationships/vmlDrawing" Target="../drawings/vmlDrawing66.vml" /><Relationship Id="rId4" Type="http://schemas.openxmlformats.org/officeDocument/2006/relationships/printerSettings" Target="../printerSettings/printerSettings67.bin" /></Relationships>
</file>

<file path=xl/worksheets/_rels/sheet68.xml.rels><?xml version="1.0" encoding="UTF-8" standalone="yes"?><Relationships xmlns="http://schemas.openxmlformats.org/package/2006/relationships"><Relationship Id="rId1" Type="http://schemas.openxmlformats.org/officeDocument/2006/relationships/comments" Target="../comments68.xml" /><Relationship Id="rId2" Type="http://schemas.openxmlformats.org/officeDocument/2006/relationships/drawing" Target="../drawings/drawing68.xml" /><Relationship Id="rId3" Type="http://schemas.openxmlformats.org/officeDocument/2006/relationships/vmlDrawing" Target="../drawings/vmlDrawing67.vml" /><Relationship Id="rId4" Type="http://schemas.openxmlformats.org/officeDocument/2006/relationships/printerSettings" Target="../printerSettings/printerSettings68.bin" /></Relationships>
</file>

<file path=xl/worksheets/_rels/sheet69.xml.rels><?xml version="1.0" encoding="UTF-8" standalone="yes"?><Relationships xmlns="http://schemas.openxmlformats.org/package/2006/relationships"><Relationship Id="rId1" Type="http://schemas.openxmlformats.org/officeDocument/2006/relationships/comments" Target="../comments69.xml" /><Relationship Id="rId2" Type="http://schemas.openxmlformats.org/officeDocument/2006/relationships/drawing" Target="../drawings/drawing69.xml" /><Relationship Id="rId3" Type="http://schemas.openxmlformats.org/officeDocument/2006/relationships/vmlDrawing" Target="../drawings/vmlDrawing68.vml" /><Relationship Id="rId4" Type="http://schemas.openxmlformats.org/officeDocument/2006/relationships/printerSettings" Target="../printerSettings/printerSettings69.bin" /></Relationships>
</file>

<file path=xl/worksheets/_rels/sheet7.xml.rels><?xml version="1.0" encoding="UTF-8" standalone="yes"?><Relationships xmlns="http://schemas.openxmlformats.org/package/2006/relationships"><Relationship Id="rId1" Type="http://schemas.openxmlformats.org/officeDocument/2006/relationships/comments" Target="../comments7.xml" /><Relationship Id="rId2" Type="http://schemas.openxmlformats.org/officeDocument/2006/relationships/drawing" Target="../drawings/drawing7.xml" /><Relationship Id="rId3" Type="http://schemas.openxmlformats.org/officeDocument/2006/relationships/vmlDrawing" Target="../drawings/vmlDrawing6.vml" /><Relationship Id="rId4" Type="http://schemas.openxmlformats.org/officeDocument/2006/relationships/printerSettings" Target="../printerSettings/printerSettings7.bin" /></Relationships>
</file>

<file path=xl/worksheets/_rels/sheet70.xml.rels><?xml version="1.0" encoding="UTF-8" standalone="yes"?><Relationships xmlns="http://schemas.openxmlformats.org/package/2006/relationships"><Relationship Id="rId1" Type="http://schemas.openxmlformats.org/officeDocument/2006/relationships/comments" Target="../comments70.xml" /><Relationship Id="rId2" Type="http://schemas.openxmlformats.org/officeDocument/2006/relationships/drawing" Target="../drawings/drawing70.xml" /><Relationship Id="rId3" Type="http://schemas.openxmlformats.org/officeDocument/2006/relationships/vmlDrawing" Target="../drawings/vmlDrawing69.vml" /><Relationship Id="rId4" Type="http://schemas.openxmlformats.org/officeDocument/2006/relationships/printerSettings" Target="../printerSettings/printerSettings70.bin" /></Relationships>
</file>

<file path=xl/worksheets/_rels/sheet71.xml.rels><?xml version="1.0" encoding="UTF-8" standalone="yes"?><Relationships xmlns="http://schemas.openxmlformats.org/package/2006/relationships"><Relationship Id="rId1" Type="http://schemas.openxmlformats.org/officeDocument/2006/relationships/comments" Target="../comments71.xml" /><Relationship Id="rId2" Type="http://schemas.openxmlformats.org/officeDocument/2006/relationships/drawing" Target="../drawings/drawing71.xml" /><Relationship Id="rId3" Type="http://schemas.openxmlformats.org/officeDocument/2006/relationships/vmlDrawing" Target="../drawings/vmlDrawing70.vml" /><Relationship Id="rId4" Type="http://schemas.openxmlformats.org/officeDocument/2006/relationships/printerSettings" Target="../printerSettings/printerSettings71.bin" /></Relationships>
</file>

<file path=xl/worksheets/_rels/sheet72.xml.rels><?xml version="1.0" encoding="UTF-8" standalone="yes"?><Relationships xmlns="http://schemas.openxmlformats.org/package/2006/relationships"><Relationship Id="rId1" Type="http://schemas.openxmlformats.org/officeDocument/2006/relationships/comments" Target="../comments72.xml" /><Relationship Id="rId2" Type="http://schemas.openxmlformats.org/officeDocument/2006/relationships/drawing" Target="../drawings/drawing72.xml" /><Relationship Id="rId3" Type="http://schemas.openxmlformats.org/officeDocument/2006/relationships/vmlDrawing" Target="../drawings/vmlDrawing71.vml" /><Relationship Id="rId4" Type="http://schemas.openxmlformats.org/officeDocument/2006/relationships/printerSettings" Target="../printerSettings/printerSettings72.bin" /></Relationships>
</file>

<file path=xl/worksheets/_rels/sheet73.xml.rels><?xml version="1.0" encoding="UTF-8" standalone="yes"?><Relationships xmlns="http://schemas.openxmlformats.org/package/2006/relationships"><Relationship Id="rId1" Type="http://schemas.openxmlformats.org/officeDocument/2006/relationships/comments" Target="../comments73.xml" /><Relationship Id="rId2" Type="http://schemas.openxmlformats.org/officeDocument/2006/relationships/drawing" Target="../drawings/drawing73.xml" /><Relationship Id="rId3" Type="http://schemas.openxmlformats.org/officeDocument/2006/relationships/vmlDrawing" Target="../drawings/vmlDrawing72.vml" /><Relationship Id="rId4" Type="http://schemas.openxmlformats.org/officeDocument/2006/relationships/printerSettings" Target="../printerSettings/printerSettings73.bin" /></Relationships>
</file>

<file path=xl/worksheets/_rels/sheet74.xml.rels><?xml version="1.0" encoding="UTF-8" standalone="yes"?><Relationships xmlns="http://schemas.openxmlformats.org/package/2006/relationships"><Relationship Id="rId1" Type="http://schemas.openxmlformats.org/officeDocument/2006/relationships/comments" Target="../comments74.xml" /><Relationship Id="rId2" Type="http://schemas.openxmlformats.org/officeDocument/2006/relationships/drawing" Target="../drawings/drawing74.xml" /><Relationship Id="rId3" Type="http://schemas.openxmlformats.org/officeDocument/2006/relationships/vmlDrawing" Target="../drawings/vmlDrawing73.vml" /><Relationship Id="rId4" Type="http://schemas.openxmlformats.org/officeDocument/2006/relationships/printerSettings" Target="../printerSettings/printerSettings74.bin" /></Relationships>
</file>

<file path=xl/worksheets/_rels/sheet75.xml.rels><?xml version="1.0" encoding="UTF-8" standalone="yes"?><Relationships xmlns="http://schemas.openxmlformats.org/package/2006/relationships"><Relationship Id="rId1" Type="http://schemas.openxmlformats.org/officeDocument/2006/relationships/comments" Target="../comments75.xml" /><Relationship Id="rId2" Type="http://schemas.openxmlformats.org/officeDocument/2006/relationships/drawing" Target="../drawings/drawing75.xml" /><Relationship Id="rId3" Type="http://schemas.openxmlformats.org/officeDocument/2006/relationships/vmlDrawing" Target="../drawings/vmlDrawing74.vml" /><Relationship Id="rId4" Type="http://schemas.openxmlformats.org/officeDocument/2006/relationships/printerSettings" Target="../printerSettings/printerSettings75.bin" /></Relationships>
</file>

<file path=xl/worksheets/_rels/sheet76.xml.rels><?xml version="1.0" encoding="UTF-8" standalone="yes"?><Relationships xmlns="http://schemas.openxmlformats.org/package/2006/relationships"><Relationship Id="rId1" Type="http://schemas.openxmlformats.org/officeDocument/2006/relationships/comments" Target="../comments76.xml" /><Relationship Id="rId2" Type="http://schemas.openxmlformats.org/officeDocument/2006/relationships/drawing" Target="../drawings/drawing76.xml" /><Relationship Id="rId3" Type="http://schemas.openxmlformats.org/officeDocument/2006/relationships/vmlDrawing" Target="../drawings/vmlDrawing75.vml" /><Relationship Id="rId4" Type="http://schemas.openxmlformats.org/officeDocument/2006/relationships/printerSettings" Target="../printerSettings/printerSettings76.bin" /></Relationships>
</file>

<file path=xl/worksheets/_rels/sheet77.xml.rels><?xml version="1.0" encoding="UTF-8" standalone="yes"?><Relationships xmlns="http://schemas.openxmlformats.org/package/2006/relationships"><Relationship Id="rId1" Type="http://schemas.openxmlformats.org/officeDocument/2006/relationships/comments" Target="../comments77.xml" /><Relationship Id="rId2" Type="http://schemas.openxmlformats.org/officeDocument/2006/relationships/drawing" Target="../drawings/drawing77.xml" /><Relationship Id="rId3" Type="http://schemas.openxmlformats.org/officeDocument/2006/relationships/vmlDrawing" Target="../drawings/vmlDrawing76.vml" /><Relationship Id="rId4" Type="http://schemas.openxmlformats.org/officeDocument/2006/relationships/printerSettings" Target="../printerSettings/printerSettings77.bin" /></Relationships>
</file>

<file path=xl/worksheets/_rels/sheet78.xml.rels><?xml version="1.0" encoding="UTF-8" standalone="yes"?><Relationships xmlns="http://schemas.openxmlformats.org/package/2006/relationships"><Relationship Id="rId1" Type="http://schemas.openxmlformats.org/officeDocument/2006/relationships/comments" Target="../comments78.xml" /><Relationship Id="rId2" Type="http://schemas.openxmlformats.org/officeDocument/2006/relationships/drawing" Target="../drawings/drawing78.xml" /><Relationship Id="rId3" Type="http://schemas.openxmlformats.org/officeDocument/2006/relationships/vmlDrawing" Target="../drawings/vmlDrawing77.vml" /><Relationship Id="rId4" Type="http://schemas.openxmlformats.org/officeDocument/2006/relationships/printerSettings" Target="../printerSettings/printerSettings78.bin" /></Relationships>
</file>

<file path=xl/worksheets/_rels/sheet79.xml.rels><?xml version="1.0" encoding="UTF-8" standalone="yes"?><Relationships xmlns="http://schemas.openxmlformats.org/package/2006/relationships"><Relationship Id="rId1" Type="http://schemas.openxmlformats.org/officeDocument/2006/relationships/comments" Target="../comments79.xml" /><Relationship Id="rId2" Type="http://schemas.openxmlformats.org/officeDocument/2006/relationships/drawing" Target="../drawings/drawing79.xml" /><Relationship Id="rId3" Type="http://schemas.openxmlformats.org/officeDocument/2006/relationships/vmlDrawing" Target="../drawings/vmlDrawing78.vml" /><Relationship Id="rId4" Type="http://schemas.openxmlformats.org/officeDocument/2006/relationships/printerSettings" Target="../printerSettings/printerSettings79.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drawing" Target="../drawings/drawing8.xml" /><Relationship Id="rId3" Type="http://schemas.openxmlformats.org/officeDocument/2006/relationships/vmlDrawing" Target="../drawings/vmlDrawing7.vml" /><Relationship Id="rId4" Type="http://schemas.openxmlformats.org/officeDocument/2006/relationships/printerSettings" Target="../printerSettings/printerSettings8.bin" /></Relationships>
</file>

<file path=xl/worksheets/_rels/sheet80.xml.rels><?xml version="1.0" encoding="UTF-8" standalone="yes"?><Relationships xmlns="http://schemas.openxmlformats.org/package/2006/relationships"><Relationship Id="rId1" Type="http://schemas.openxmlformats.org/officeDocument/2006/relationships/comments" Target="../comments80.xml" /><Relationship Id="rId2" Type="http://schemas.openxmlformats.org/officeDocument/2006/relationships/drawing" Target="../drawings/drawing80.xml" /><Relationship Id="rId3" Type="http://schemas.openxmlformats.org/officeDocument/2006/relationships/vmlDrawing" Target="../drawings/vmlDrawing79.vml" /><Relationship Id="rId4" Type="http://schemas.openxmlformats.org/officeDocument/2006/relationships/printerSettings" Target="../printerSettings/printerSettings80.bin" /></Relationships>
</file>

<file path=xl/worksheets/_rels/sheet81.xml.rels><?xml version="1.0" encoding="UTF-8" standalone="yes"?><Relationships xmlns="http://schemas.openxmlformats.org/package/2006/relationships"><Relationship Id="rId1" Type="http://schemas.openxmlformats.org/officeDocument/2006/relationships/comments" Target="../comments81.xml" /><Relationship Id="rId2" Type="http://schemas.openxmlformats.org/officeDocument/2006/relationships/drawing" Target="../drawings/drawing81.xml" /><Relationship Id="rId3" Type="http://schemas.openxmlformats.org/officeDocument/2006/relationships/vmlDrawing" Target="../drawings/vmlDrawing80.vml" /><Relationship Id="rId4" Type="http://schemas.openxmlformats.org/officeDocument/2006/relationships/printerSettings" Target="../printerSettings/printerSettings81.bin" /></Relationships>
</file>

<file path=xl/worksheets/_rels/sheet82.xml.rels><?xml version="1.0" encoding="UTF-8" standalone="yes"?><Relationships xmlns="http://schemas.openxmlformats.org/package/2006/relationships"><Relationship Id="rId1" Type="http://schemas.openxmlformats.org/officeDocument/2006/relationships/comments" Target="../comments82.xml" /><Relationship Id="rId2" Type="http://schemas.openxmlformats.org/officeDocument/2006/relationships/drawing" Target="../drawings/drawing82.xml" /><Relationship Id="rId3" Type="http://schemas.openxmlformats.org/officeDocument/2006/relationships/vmlDrawing" Target="../drawings/vmlDrawing81.vml" /><Relationship Id="rId4" Type="http://schemas.openxmlformats.org/officeDocument/2006/relationships/printerSettings" Target="../printerSettings/printerSettings82.bin" /></Relationships>
</file>

<file path=xl/worksheets/_rels/sheet83.xml.rels><?xml version="1.0" encoding="UTF-8" standalone="yes"?><Relationships xmlns="http://schemas.openxmlformats.org/package/2006/relationships"><Relationship Id="rId1" Type="http://schemas.openxmlformats.org/officeDocument/2006/relationships/comments" Target="../comments83.xml" /><Relationship Id="rId2" Type="http://schemas.openxmlformats.org/officeDocument/2006/relationships/drawing" Target="../drawings/drawing83.xml" /><Relationship Id="rId3" Type="http://schemas.openxmlformats.org/officeDocument/2006/relationships/vmlDrawing" Target="../drawings/vmlDrawing82.vml" /><Relationship Id="rId4" Type="http://schemas.openxmlformats.org/officeDocument/2006/relationships/printerSettings" Target="../printerSettings/printerSettings83.bin" /></Relationships>
</file>

<file path=xl/worksheets/_rels/sheet84.xml.rels><?xml version="1.0" encoding="UTF-8" standalone="yes"?><Relationships xmlns="http://schemas.openxmlformats.org/package/2006/relationships"><Relationship Id="rId1" Type="http://schemas.openxmlformats.org/officeDocument/2006/relationships/comments" Target="../comments84.xml" /><Relationship Id="rId2" Type="http://schemas.openxmlformats.org/officeDocument/2006/relationships/drawing" Target="../drawings/drawing84.xml" /><Relationship Id="rId3" Type="http://schemas.openxmlformats.org/officeDocument/2006/relationships/vmlDrawing" Target="../drawings/vmlDrawing83.vml" /><Relationship Id="rId4" Type="http://schemas.openxmlformats.org/officeDocument/2006/relationships/printerSettings" Target="../printerSettings/printerSettings84.bin" /></Relationships>
</file>

<file path=xl/worksheets/_rels/sheet85.xml.rels><?xml version="1.0" encoding="UTF-8" standalone="yes"?><Relationships xmlns="http://schemas.openxmlformats.org/package/2006/relationships"><Relationship Id="rId1" Type="http://schemas.openxmlformats.org/officeDocument/2006/relationships/drawing" Target="../drawings/drawing85.xml" /></Relationships>
</file>

<file path=xl/worksheets/_rels/sheet86.xml.rels><?xml version="1.0" encoding="UTF-8" standalone="yes"?><Relationships xmlns="http://schemas.openxmlformats.org/package/2006/relationships"><Relationship Id="rId1" Type="http://schemas.openxmlformats.org/officeDocument/2006/relationships/drawing" Target="../drawings/drawing86.xml" /></Relationships>
</file>

<file path=xl/worksheets/_rels/sheet87.xml.rels><?xml version="1.0" encoding="UTF-8" standalone="yes"?><Relationships xmlns="http://schemas.openxmlformats.org/package/2006/relationships"><Relationship Id="rId1" Type="http://schemas.openxmlformats.org/officeDocument/2006/relationships/drawing" Target="../drawings/drawing87.xml" /></Relationships>
</file>

<file path=xl/worksheets/_rels/sheet88.xml.rels><?xml version="1.0" encoding="UTF-8" standalone="yes"?><Relationships xmlns="http://schemas.openxmlformats.org/package/2006/relationships"><Relationship Id="rId1" Type="http://schemas.openxmlformats.org/officeDocument/2006/relationships/drawing" Target="../drawings/drawing88.xml" /></Relationships>
</file>

<file path=xl/worksheets/_rels/sheet89.xml.rels><?xml version="1.0" encoding="UTF-8" standalone="yes"?><Relationships xmlns="http://schemas.openxmlformats.org/package/2006/relationships"><Relationship Id="rId1" Type="http://schemas.openxmlformats.org/officeDocument/2006/relationships/drawing" Target="../drawings/drawing89.xml"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drawing" Target="../drawings/drawing9.xml" /><Relationship Id="rId3" Type="http://schemas.openxmlformats.org/officeDocument/2006/relationships/vmlDrawing" Target="../drawings/vmlDrawing8.vml" /><Relationship Id="rId4"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2:B82"/>
  <sheetViews>
    <sheetView showRowColHeaders="0" workbookViewId="0" topLeftCell="A16"/>
  </sheetViews>
  <sheetFormatPr defaultColWidth="11.4242857142857" defaultRowHeight="15"/>
  <cols>
    <col min="1" max="16384" width="11.4285714285714" style="47"/>
  </cols>
  <sheetData>
    <row r="12" spans="2:2" ht="15">
      <c r="B12" s="48"/>
    </row>
    <row r="13" spans="2:2" ht="15">
      <c r="B13" s="48"/>
    </row>
    <row r="14" spans="2:2" ht="15">
      <c r="B14" s="48"/>
    </row>
    <row r="15" spans="2:2" ht="15">
      <c r="B15" s="48"/>
    </row>
    <row r="16" spans="2:2" ht="15">
      <c r="B16" s="48"/>
    </row>
    <row r="17" spans="2:2" ht="15">
      <c r="B17" s="48"/>
    </row>
    <row r="18" spans="2:2" ht="15">
      <c r="B18" s="48"/>
    </row>
    <row r="19" spans="2:2" ht="15">
      <c r="B19" s="48"/>
    </row>
    <row r="20" spans="2:2" ht="15">
      <c r="B20" s="48"/>
    </row>
    <row r="21" spans="2:2" ht="15">
      <c r="B21" s="48"/>
    </row>
    <row r="22" spans="2:2" ht="15">
      <c r="B22" s="48"/>
    </row>
    <row r="23" spans="2:2" ht="15">
      <c r="B23" s="48"/>
    </row>
    <row r="24" spans="2:2" ht="15">
      <c r="B24" s="48"/>
    </row>
    <row r="25" spans="2:2" ht="15">
      <c r="B25" s="48"/>
    </row>
    <row r="26" spans="2:2" ht="15">
      <c r="B26" s="48"/>
    </row>
    <row r="27" spans="2:2" ht="15">
      <c r="B27" s="48"/>
    </row>
    <row r="28" spans="2:2" ht="15">
      <c r="B28" s="48"/>
    </row>
    <row r="29" spans="2:2" ht="15">
      <c r="B29" s="48"/>
    </row>
    <row r="30" spans="2:2" ht="15">
      <c r="B30" s="48"/>
    </row>
    <row r="31" spans="2:2" ht="15">
      <c r="B31" s="48"/>
    </row>
    <row r="32" spans="2:2" ht="15">
      <c r="B32" s="48"/>
    </row>
    <row r="33" spans="2:2" ht="15">
      <c r="B33" s="48"/>
    </row>
    <row r="34" spans="2:2" ht="15">
      <c r="B34" s="48"/>
    </row>
    <row r="35" spans="2:2" ht="15">
      <c r="B35" s="48"/>
    </row>
    <row r="36" spans="2:2" ht="15">
      <c r="B36" s="48"/>
    </row>
    <row r="37" spans="2:2" ht="15">
      <c r="B37" s="48"/>
    </row>
    <row r="38" spans="2:2" ht="15">
      <c r="B38" s="48"/>
    </row>
    <row r="39" spans="2:2" ht="15">
      <c r="B39" s="48"/>
    </row>
    <row r="40" spans="2:2" ht="15">
      <c r="B40" s="48"/>
    </row>
    <row r="41" spans="2:2" ht="15">
      <c r="B41" s="48"/>
    </row>
    <row r="42" spans="2:2" ht="15">
      <c r="B42" s="48"/>
    </row>
    <row r="43" spans="2:2" ht="15">
      <c r="B43" s="48"/>
    </row>
    <row r="44" spans="2:2" ht="15">
      <c r="B44" s="48"/>
    </row>
    <row r="45" spans="2:2" ht="15">
      <c r="B45" s="48"/>
    </row>
    <row r="46" spans="2:2" ht="15">
      <c r="B46" s="48"/>
    </row>
    <row r="47" spans="2:2" ht="15">
      <c r="B47" s="48"/>
    </row>
    <row r="48" spans="2:2" ht="15">
      <c r="B48" s="48"/>
    </row>
    <row r="49" spans="2:2" ht="15">
      <c r="B49" s="48"/>
    </row>
    <row r="50" spans="2:2" ht="15">
      <c r="B50" s="48"/>
    </row>
    <row r="51" spans="2:2" ht="15">
      <c r="B51" s="48"/>
    </row>
    <row r="52" spans="2:2" ht="15">
      <c r="B52" s="48"/>
    </row>
    <row r="53" spans="2:2" ht="15">
      <c r="B53" s="48"/>
    </row>
    <row r="54" spans="2:2" ht="15">
      <c r="B54" s="48"/>
    </row>
    <row r="55" spans="2:2" ht="15">
      <c r="B55" s="48"/>
    </row>
    <row r="56" spans="2:2" ht="15">
      <c r="B56" s="48"/>
    </row>
    <row r="57" spans="2:2" ht="15">
      <c r="B57" s="48"/>
    </row>
    <row r="58" spans="2:2" ht="15">
      <c r="B58" s="48"/>
    </row>
    <row r="59" spans="2:2" ht="15">
      <c r="B59" s="48"/>
    </row>
    <row r="60" spans="2:2" ht="15">
      <c r="B60" s="48"/>
    </row>
    <row r="61" spans="2:2" ht="15">
      <c r="B61" s="48"/>
    </row>
    <row r="62" spans="2:2" ht="15">
      <c r="B62" s="48"/>
    </row>
    <row r="63" spans="2:2" ht="15">
      <c r="B63" s="48"/>
    </row>
    <row r="64" spans="2:2" ht="15">
      <c r="B64" s="48"/>
    </row>
    <row r="65" spans="2:2" ht="15">
      <c r="B65" s="48"/>
    </row>
    <row r="66" spans="2:2" ht="15">
      <c r="B66" s="48"/>
    </row>
    <row r="67" spans="2:2" ht="15">
      <c r="B67" s="48"/>
    </row>
    <row r="68" spans="2:2" ht="15">
      <c r="B68" s="48"/>
    </row>
    <row r="69" spans="2:2" ht="15">
      <c r="B69" s="48"/>
    </row>
    <row r="70" spans="2:2" ht="15">
      <c r="B70" s="48"/>
    </row>
    <row r="71" spans="2:2" ht="15">
      <c r="B71" s="48"/>
    </row>
    <row r="72" spans="2:2" ht="15">
      <c r="B72" s="48"/>
    </row>
    <row r="73" spans="2:2" ht="15">
      <c r="B73" s="48"/>
    </row>
    <row r="74" spans="2:2" ht="15">
      <c r="B74" s="48"/>
    </row>
    <row r="75" spans="2:2" ht="15">
      <c r="B75" s="48"/>
    </row>
    <row r="76" spans="2:2" ht="15">
      <c r="B76" s="48"/>
    </row>
    <row r="77" spans="2:2" ht="15">
      <c r="B77" s="48"/>
    </row>
    <row r="78" spans="2:2" ht="15">
      <c r="B78" s="48"/>
    </row>
    <row r="79" spans="2:2" ht="15">
      <c r="B79" s="48"/>
    </row>
    <row r="80" spans="2:2" ht="15">
      <c r="B80" s="48"/>
    </row>
    <row r="81" spans="2:2" ht="15">
      <c r="B81" s="48"/>
    </row>
    <row r="82" spans="2:2" ht="15">
      <c r="B82" s="48"/>
    </row>
  </sheetData>
  <hyperlinks>
    <hyperlink ref="A1" display="'Fondos de Desarrollo Local'!A1"/>
    <hyperlink ref="A1" display="'Administración Central'!A1"/>
    <hyperlink ref="A1" display="'Establecimientos Públicos'!A1"/>
    <hyperlink ref="A1" display="'0235-01 CONTRALORIA'!A1"/>
    <hyperlink ref="A1" display="EICD!A1"/>
    <hyperlink ref="A1" display="ESES!A1"/>
  </hyperlinks>
  <pageMargins left="0.7" right="0.7" top="0.75" bottom="0.75" header="0.3" footer="0.3"/>
  <pageSetup orientation="portrait" paperSize="9" r:id="rId2"/>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codeName="Hoja50">
    <tabColor theme="5" tint="0.399980008602142"/>
    <pageSetUpPr fitToPage="1"/>
  </sheetPr>
  <dimension ref="A1:P27"/>
  <sheetViews>
    <sheetView zoomScale="80" zoomScaleNormal="80" workbookViewId="0" topLeftCell="A1">
      <pane xSplit="2" ySplit="7" topLeftCell="C8"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s7fI2ZcxLN7Zzs3Ns0zqds/DSNUOeVkEOxPN0eJpXKpWqCqy1SWKUr5ewAsaawqDdEmu8meIdMvzzLuR9JjMxg==" saltValue="CaGecsE7WeNxF3Cxq7LYH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codeName="Hoja51">
    <tabColor theme="5" tint="0.399980008602142"/>
    <pageSetUpPr fitToPage="1"/>
  </sheetPr>
  <dimension ref="A1:P27"/>
  <sheetViews>
    <sheetView zoomScale="80" zoomScaleNormal="80" workbookViewId="0" topLeftCell="A1">
      <pane xSplit="2" ySplit="7" topLeftCell="C8" activePane="bottomRight" state="frozen"/>
      <selection pane="topLeft" activeCell="A1" sqref="A1"/>
      <selection pane="bottomLeft" activeCell="G17" activeCellId="1" sqref="C27 G17"/>
      <selection pane="topRight" activeCell="G17" activeCellId="1" sqref="C27 G17"/>
      <selection pane="bottomRight" activeCell="N17" sqref="N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6io89b2t3ZGvAtfHuDJAleJ22p7EFYkhWy4XSRIZV3aeodZYZLClEHgN8MYCHWhu3C3GkQ3RD+HEVorbl2ZcSw==" saltValue="g0uxshD+wIsSbQgwSU+iu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sheetPr codeName="Hoja52">
    <tabColor theme="5" tint="0.399980008602142"/>
    <pageSetUpPr fitToPage="1"/>
  </sheetPr>
  <dimension ref="A1:P27"/>
  <sheetViews>
    <sheetView zoomScale="80" zoomScaleNormal="80" workbookViewId="0" topLeftCell="A1">
      <pane xSplit="2" ySplit="7" topLeftCell="C15"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TQY5UIJWXeixMU8/ORjcEAeHCc0zCWbiNOff+BoVebjYeYy+CuEd3SeS5fnmL8Wp/LQHr/1LxtNTSRJxdNT6Pw==" saltValue="1yKJsl/sv/8Hbcxt4Ry3d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codeName="Hoja53">
    <tabColor theme="5" tint="0.399980008602142"/>
    <pageSetUpPr fitToPage="1"/>
  </sheetPr>
  <dimension ref="A1:P27"/>
  <sheetViews>
    <sheetView zoomScale="80" zoomScaleNormal="80" workbookViewId="0" topLeftCell="A1">
      <pane xSplit="2" ySplit="7" topLeftCell="C15"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codeName="Hoja54">
    <tabColor theme="5" tint="0.399980008602142"/>
    <pageSetUpPr fitToPage="1"/>
  </sheetPr>
  <dimension ref="A1:P27"/>
  <sheetViews>
    <sheetView tabSelected="1" workbookViewId="0" topLeftCell="A1">
      <pane xSplit="2" ySplit="7" topLeftCell="C17" activePane="bottomRight" state="frozen"/>
      <selection pane="topLeft" activeCell="A1" sqref="A1"/>
      <selection pane="bottomLeft" activeCell="G17" activeCellId="1" sqref="C27 G17"/>
      <selection pane="topRight" activeCell="G17" activeCellId="1" sqref="C27 G17"/>
      <selection pane="bottomRight" activeCell="C9" sqref="C9"/>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8" width="17.5714285714286" style="2" bestFit="1" customWidth="1"/>
    <col min="9" max="9" width="10.1428571428571" style="2" bestFit="1" customWidth="1"/>
    <col min="10" max="10" width="17"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v>1.095274633E10</v>
      </c>
      <c r="D9" s="6">
        <v>1.1283076997E10</v>
      </c>
      <c r="E9" s="44">
        <f t="shared" si="0" ref="E9:E17">1-(D9/C9)</f>
        <v>-0.03015961997542216</v>
      </c>
      <c r="F9" s="9" t="s">
        <v>327</v>
      </c>
      <c r="G9" s="10" t="s">
        <v>328</v>
      </c>
      <c r="H9" s="11">
        <f>1-(K9/D9)</f>
        <v>-0.052000000000000046</v>
      </c>
      <c r="I9" s="11">
        <f>1-(K9/M9)</f>
        <v>0.03100775193798455</v>
      </c>
      <c r="J9" s="8">
        <f>1-(M9/O9)</f>
        <v>0.029126213592233108</v>
      </c>
      <c r="K9" s="7">
        <f>D9*1.052</f>
        <v>1.1869797000844E10</v>
      </c>
      <c r="L9" s="44">
        <f>1-(K9/D9)</f>
        <v>-0.052000000000000046</v>
      </c>
      <c r="M9" s="7">
        <f>K9*1.032</f>
        <v>1.2249630504871008E10</v>
      </c>
      <c r="N9" s="44">
        <f>1-(M9/K9)</f>
        <v>-0.03200000000000003</v>
      </c>
      <c r="O9" s="7">
        <f>M9*1.03</f>
        <v>1.261711942001714E10</v>
      </c>
      <c r="P9" s="44">
        <f>1-(O9/M9)</f>
        <v>-0.030000000000000027</v>
      </c>
    </row>
    <row r="10" spans="1:16" ht="59.25" customHeight="1">
      <c r="A10" s="41" t="s">
        <v>25</v>
      </c>
      <c r="B10" s="12" t="s">
        <v>326</v>
      </c>
      <c r="C10" s="6">
        <v>0</v>
      </c>
      <c r="D10" s="6">
        <v>0</v>
      </c>
      <c r="E10" s="44" t="e">
        <f t="shared" si="0"/>
        <v>#DIV/0!</v>
      </c>
      <c r="F10" s="12" t="s">
        <v>326</v>
      </c>
      <c r="G10" s="12" t="s">
        <v>326</v>
      </c>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2" t="s">
        <v>326</v>
      </c>
      <c r="C11" s="6">
        <v>0</v>
      </c>
      <c r="D11" s="6">
        <v>0</v>
      </c>
      <c r="E11" s="44" t="e">
        <f t="shared" si="0"/>
        <v>#DIV/0!</v>
      </c>
      <c r="F11" s="12" t="s">
        <v>326</v>
      </c>
      <c r="G11" s="12" t="s">
        <v>326</v>
      </c>
      <c r="H11" s="11"/>
      <c r="I11" s="11"/>
      <c r="J11" s="8"/>
      <c r="K11" s="7"/>
      <c r="L11" s="44" t="e">
        <f t="shared" si="1"/>
        <v>#DIV/0!</v>
      </c>
      <c r="M11" s="7"/>
      <c r="N11" s="44" t="e">
        <f t="shared" si="2"/>
        <v>#DIV/0!</v>
      </c>
      <c r="O11" s="7"/>
      <c r="P11" s="44" t="e">
        <f t="shared" si="2"/>
        <v>#DIV/0!</v>
      </c>
    </row>
    <row r="12" spans="1:16" ht="59.25" customHeight="1">
      <c r="A12" s="41" t="s">
        <v>27</v>
      </c>
      <c r="B12" s="12" t="s">
        <v>326</v>
      </c>
      <c r="C12" s="6">
        <v>0</v>
      </c>
      <c r="D12" s="6">
        <v>0</v>
      </c>
      <c r="E12" s="44" t="e">
        <f t="shared" si="0"/>
        <v>#DIV/0!</v>
      </c>
      <c r="F12" s="12" t="s">
        <v>326</v>
      </c>
      <c r="G12" s="12" t="s">
        <v>326</v>
      </c>
      <c r="H12" s="11"/>
      <c r="I12" s="11"/>
      <c r="J12" s="8"/>
      <c r="K12" s="7"/>
      <c r="L12" s="44" t="e">
        <f t="shared" si="1"/>
        <v>#DIV/0!</v>
      </c>
      <c r="M12" s="7"/>
      <c r="N12" s="44" t="e">
        <f t="shared" si="2"/>
        <v>#DIV/0!</v>
      </c>
      <c r="O12" s="7"/>
      <c r="P12" s="44" t="e">
        <f t="shared" si="2"/>
        <v>#DIV/0!</v>
      </c>
    </row>
    <row r="13" spans="1:16" ht="59.25" customHeight="1">
      <c r="A13" s="41" t="s">
        <v>28</v>
      </c>
      <c r="B13" s="12" t="s">
        <v>326</v>
      </c>
      <c r="C13" s="6">
        <v>0</v>
      </c>
      <c r="D13" s="6">
        <v>0</v>
      </c>
      <c r="E13" s="44" t="e">
        <f t="shared" si="0"/>
        <v>#DIV/0!</v>
      </c>
      <c r="F13" s="12" t="s">
        <v>326</v>
      </c>
      <c r="G13" s="12" t="s">
        <v>326</v>
      </c>
      <c r="H13" s="11"/>
      <c r="I13" s="11"/>
      <c r="J13" s="8"/>
      <c r="K13" s="7"/>
      <c r="L13" s="44" t="e">
        <f t="shared" si="1"/>
        <v>#DIV/0!</v>
      </c>
      <c r="M13" s="7"/>
      <c r="N13" s="44" t="e">
        <f t="shared" si="2"/>
        <v>#DIV/0!</v>
      </c>
      <c r="O13" s="7"/>
      <c r="P13" s="44" t="e">
        <f t="shared" si="2"/>
        <v>#DIV/0!</v>
      </c>
    </row>
    <row r="14" spans="1:16" ht="59.25" customHeight="1">
      <c r="A14" s="41" t="s">
        <v>29</v>
      </c>
      <c r="B14" s="12" t="s">
        <v>326</v>
      </c>
      <c r="C14" s="6">
        <v>0</v>
      </c>
      <c r="D14" s="6">
        <v>0</v>
      </c>
      <c r="E14" s="44" t="e">
        <f t="shared" si="0"/>
        <v>#DIV/0!</v>
      </c>
      <c r="F14" s="12" t="s">
        <v>326</v>
      </c>
      <c r="G14" s="12" t="s">
        <v>326</v>
      </c>
      <c r="H14" s="11"/>
      <c r="I14" s="11"/>
      <c r="J14" s="8"/>
      <c r="K14" s="7"/>
      <c r="L14" s="44" t="e">
        <f t="shared" si="1"/>
        <v>#DIV/0!</v>
      </c>
      <c r="M14" s="7"/>
      <c r="N14" s="44" t="e">
        <f t="shared" si="2"/>
        <v>#DIV/0!</v>
      </c>
      <c r="O14" s="7"/>
      <c r="P14" s="44" t="e">
        <f t="shared" si="2"/>
        <v>#DIV/0!</v>
      </c>
    </row>
    <row r="15" spans="1:16" ht="59.25" customHeight="1">
      <c r="A15" s="41" t="s">
        <v>30</v>
      </c>
      <c r="B15" s="12" t="s">
        <v>326</v>
      </c>
      <c r="C15" s="6">
        <v>0</v>
      </c>
      <c r="D15" s="6">
        <v>0</v>
      </c>
      <c r="E15" s="44" t="e">
        <f t="shared" si="0"/>
        <v>#DIV/0!</v>
      </c>
      <c r="F15" s="12" t="s">
        <v>326</v>
      </c>
      <c r="G15" s="12" t="s">
        <v>326</v>
      </c>
      <c r="H15" s="11"/>
      <c r="I15" s="11"/>
      <c r="J15" s="8"/>
      <c r="K15" s="7"/>
      <c r="L15" s="44" t="e">
        <f t="shared" si="1"/>
        <v>#DIV/0!</v>
      </c>
      <c r="M15" s="7"/>
      <c r="N15" s="44" t="e">
        <f t="shared" si="2"/>
        <v>#DIV/0!</v>
      </c>
      <c r="O15" s="7"/>
      <c r="P15" s="44" t="e">
        <f t="shared" si="2"/>
        <v>#DIV/0!</v>
      </c>
    </row>
    <row r="16" spans="1:16" ht="59.25" customHeight="1">
      <c r="A16" s="41" t="s">
        <v>31</v>
      </c>
      <c r="B16" s="12" t="s">
        <v>326</v>
      </c>
      <c r="C16" s="6">
        <v>0</v>
      </c>
      <c r="D16" s="6">
        <v>0</v>
      </c>
      <c r="E16" s="44" t="e">
        <f t="shared" si="0"/>
        <v>#DIV/0!</v>
      </c>
      <c r="F16" s="12" t="s">
        <v>326</v>
      </c>
      <c r="G16" s="12" t="s">
        <v>326</v>
      </c>
      <c r="H16" s="11"/>
      <c r="I16" s="11"/>
      <c r="J16" s="8"/>
      <c r="K16" s="7"/>
      <c r="L16" s="44" t="e">
        <f t="shared" si="1"/>
        <v>#DIV/0!</v>
      </c>
      <c r="M16" s="7"/>
      <c r="N16" s="44" t="e">
        <f t="shared" si="2"/>
        <v>#DIV/0!</v>
      </c>
      <c r="O16" s="7"/>
      <c r="P16" s="44" t="e">
        <f t="shared" si="2"/>
        <v>#DIV/0!</v>
      </c>
    </row>
    <row r="17" spans="1:16" ht="59.25" customHeight="1">
      <c r="A17" s="41" t="s">
        <v>32</v>
      </c>
      <c r="B17" s="12" t="s">
        <v>326</v>
      </c>
      <c r="C17" s="6">
        <v>0</v>
      </c>
      <c r="D17" s="6">
        <v>0</v>
      </c>
      <c r="E17" s="44" t="e">
        <f t="shared" si="0"/>
        <v>#DIV/0!</v>
      </c>
      <c r="F17" s="12" t="s">
        <v>326</v>
      </c>
      <c r="G17" s="12" t="s">
        <v>326</v>
      </c>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t="s">
        <v>329</v>
      </c>
      <c r="C19" s="6">
        <v>2905194</v>
      </c>
      <c r="D19" s="7">
        <v>2663095</v>
      </c>
      <c r="E19" s="44">
        <f t="shared" si="3" ref="E19:E27">1-(D19/C19)</f>
        <v>0.08333316122778722</v>
      </c>
      <c r="F19" s="9" t="s">
        <v>334</v>
      </c>
      <c r="G19" s="10" t="s">
        <v>330</v>
      </c>
      <c r="H19" s="11">
        <f>1-(K19/D19)</f>
        <v>-0.052000000000000046</v>
      </c>
      <c r="I19" s="11">
        <f>1-(K19/M19)</f>
        <v>0.03100775193798444</v>
      </c>
      <c r="J19" s="8">
        <f>1-(M19/O19)</f>
        <v>0.029126213592232997</v>
      </c>
      <c r="K19" s="7">
        <f>D19*1.052</f>
        <v>2801575.94</v>
      </c>
      <c r="L19" s="44">
        <f t="shared" si="1"/>
        <v>-0.052000000000000046</v>
      </c>
      <c r="M19" s="7">
        <f>K19*1.032</f>
        <v>2891226.37008</v>
      </c>
      <c r="N19" s="44">
        <f t="shared" si="2"/>
        <v>-0.03200000000000003</v>
      </c>
      <c r="O19" s="7">
        <f>M19*1.03</f>
        <v>2977963.1611824</v>
      </c>
      <c r="P19" s="44">
        <f t="shared" si="2"/>
        <v>-0.030000000000000027</v>
      </c>
    </row>
    <row r="20" spans="1:16" ht="57" customHeight="1">
      <c r="A20" s="41" t="s">
        <v>35</v>
      </c>
      <c r="B20" s="12" t="s">
        <v>326</v>
      </c>
      <c r="C20" s="6">
        <v>0</v>
      </c>
      <c r="D20" s="7">
        <v>0</v>
      </c>
      <c r="E20" s="44" t="e">
        <f t="shared" si="3"/>
        <v>#DIV/0!</v>
      </c>
      <c r="F20" s="12" t="s">
        <v>326</v>
      </c>
      <c r="G20" s="12" t="s">
        <v>326</v>
      </c>
      <c r="H20" s="11">
        <v>0</v>
      </c>
      <c r="I20" s="11">
        <v>0</v>
      </c>
      <c r="J20" s="8">
        <v>0</v>
      </c>
      <c r="K20" s="7">
        <v>0</v>
      </c>
      <c r="L20" s="44" t="e">
        <f t="shared" si="1"/>
        <v>#DIV/0!</v>
      </c>
      <c r="M20" s="7">
        <v>0</v>
      </c>
      <c r="N20" s="44" t="e">
        <f t="shared" si="2"/>
        <v>#DIV/0!</v>
      </c>
      <c r="O20" s="7">
        <v>0</v>
      </c>
      <c r="P20" s="44" t="e">
        <f t="shared" si="2"/>
        <v>#DIV/0!</v>
      </c>
    </row>
    <row r="21" spans="1:16" ht="57" customHeight="1">
      <c r="A21" s="41" t="s">
        <v>36</v>
      </c>
      <c r="B21" s="12" t="s">
        <v>326</v>
      </c>
      <c r="C21" s="6">
        <v>0</v>
      </c>
      <c r="D21" s="7">
        <v>0</v>
      </c>
      <c r="E21" s="44" t="e">
        <f t="shared" si="3"/>
        <v>#DIV/0!</v>
      </c>
      <c r="F21" s="12" t="s">
        <v>326</v>
      </c>
      <c r="G21" s="12" t="s">
        <v>326</v>
      </c>
      <c r="H21" s="11">
        <v>0</v>
      </c>
      <c r="I21" s="11">
        <v>0</v>
      </c>
      <c r="J21" s="8">
        <v>0</v>
      </c>
      <c r="K21" s="7">
        <v>0</v>
      </c>
      <c r="L21" s="44" t="e">
        <f t="shared" si="1"/>
        <v>#DIV/0!</v>
      </c>
      <c r="M21" s="7">
        <v>0</v>
      </c>
      <c r="N21" s="44" t="e">
        <f t="shared" si="2"/>
        <v>#DIV/0!</v>
      </c>
      <c r="O21" s="7">
        <v>0</v>
      </c>
      <c r="P21" s="44" t="e">
        <f t="shared" si="2"/>
        <v>#DIV/0!</v>
      </c>
    </row>
    <row r="22" spans="1:16" ht="57" customHeight="1">
      <c r="A22" s="41" t="s">
        <v>37</v>
      </c>
      <c r="B22" s="12" t="s">
        <v>326</v>
      </c>
      <c r="C22" s="6">
        <v>0</v>
      </c>
      <c r="D22" s="7">
        <v>0</v>
      </c>
      <c r="E22" s="44" t="e">
        <f t="shared" si="3"/>
        <v>#DIV/0!</v>
      </c>
      <c r="F22" s="12" t="s">
        <v>326</v>
      </c>
      <c r="G22" s="12" t="s">
        <v>326</v>
      </c>
      <c r="H22" s="11">
        <v>0</v>
      </c>
      <c r="I22" s="11">
        <v>0</v>
      </c>
      <c r="J22" s="8">
        <v>0</v>
      </c>
      <c r="K22" s="7">
        <v>0</v>
      </c>
      <c r="L22" s="44" t="e">
        <f t="shared" si="1"/>
        <v>#DIV/0!</v>
      </c>
      <c r="M22" s="7">
        <v>0</v>
      </c>
      <c r="N22" s="44" t="e">
        <f t="shared" si="2"/>
        <v>#DIV/0!</v>
      </c>
      <c r="O22" s="7">
        <v>0</v>
      </c>
      <c r="P22" s="44" t="e">
        <f t="shared" si="2"/>
        <v>#DIV/0!</v>
      </c>
    </row>
    <row r="23" spans="1:16" ht="57" customHeight="1">
      <c r="A23" s="41" t="s">
        <v>38</v>
      </c>
      <c r="B23" s="12" t="s">
        <v>326</v>
      </c>
      <c r="C23" s="6">
        <v>0</v>
      </c>
      <c r="D23" s="7">
        <v>0</v>
      </c>
      <c r="E23" s="44" t="e">
        <f t="shared" si="3"/>
        <v>#DIV/0!</v>
      </c>
      <c r="F23" s="156" t="s">
        <v>338</v>
      </c>
      <c r="G23" s="156" t="s">
        <v>337</v>
      </c>
      <c r="H23" s="11" t="e">
        <f>1-(K23/D23)</f>
        <v>#DIV/0!</v>
      </c>
      <c r="I23" s="11">
        <f>1-(K23/M23)</f>
        <v>0.03100775193798444</v>
      </c>
      <c r="J23" s="8">
        <f>1-(M23/O23)</f>
        <v>0.029126679080377138</v>
      </c>
      <c r="K23" s="7">
        <v>4304063</v>
      </c>
      <c r="L23" s="44" t="e">
        <f t="shared" si="1"/>
        <v>#DIV/0!</v>
      </c>
      <c r="M23" s="7">
        <f>K23*1.032</f>
        <v>4441793.016</v>
      </c>
      <c r="N23" s="44">
        <f t="shared" si="2"/>
        <v>-0.03200000000000003</v>
      </c>
      <c r="O23" s="7">
        <v>4575049</v>
      </c>
      <c r="P23" s="44">
        <f t="shared" si="2"/>
        <v>-0.030000493836608744</v>
      </c>
    </row>
    <row r="24" spans="1:16" ht="57" customHeight="1">
      <c r="A24" s="41" t="s">
        <v>39</v>
      </c>
      <c r="B24" s="12" t="s">
        <v>326</v>
      </c>
      <c r="C24" s="6">
        <v>0</v>
      </c>
      <c r="D24" s="7">
        <v>0</v>
      </c>
      <c r="E24" s="44" t="e">
        <f t="shared" si="3"/>
        <v>#DIV/0!</v>
      </c>
      <c r="F24" s="12" t="s">
        <v>326</v>
      </c>
      <c r="G24" s="12" t="s">
        <v>326</v>
      </c>
      <c r="H24" s="11">
        <v>0</v>
      </c>
      <c r="I24" s="11">
        <v>0</v>
      </c>
      <c r="J24" s="8">
        <v>0</v>
      </c>
      <c r="K24" s="7"/>
      <c r="L24" s="44" t="e">
        <f t="shared" si="1"/>
        <v>#DIV/0!</v>
      </c>
      <c r="M24" s="7"/>
      <c r="N24" s="44" t="e">
        <f t="shared" si="2"/>
        <v>#DIV/0!</v>
      </c>
      <c r="O24" s="7"/>
      <c r="P24" s="44" t="e">
        <f t="shared" si="2"/>
        <v>#DIV/0!</v>
      </c>
    </row>
    <row r="25" spans="1:16" ht="57" customHeight="1">
      <c r="A25" s="43" t="s">
        <v>40</v>
      </c>
      <c r="B25" s="12" t="s">
        <v>331</v>
      </c>
      <c r="C25" s="6">
        <v>29000000</v>
      </c>
      <c r="D25" s="7">
        <v>31674000</v>
      </c>
      <c r="E25" s="44">
        <f t="shared" si="3"/>
        <v>-0.0922068965517242</v>
      </c>
      <c r="F25" s="12" t="s">
        <v>335</v>
      </c>
      <c r="G25" s="12" t="s">
        <v>336</v>
      </c>
      <c r="H25" s="11">
        <f>1-(D25/K25)</f>
        <v>-0.38731538048944203</v>
      </c>
      <c r="I25" s="11">
        <f>1-(K25/M25)</f>
        <v>0.03100775193798455</v>
      </c>
      <c r="J25" s="8">
        <f>1-(M25/O25)</f>
        <v>0.02912621550608918</v>
      </c>
      <c r="K25" s="7">
        <v>22831146</v>
      </c>
      <c r="L25" s="44">
        <f t="shared" si="1"/>
        <v>0.27918336806213295</v>
      </c>
      <c r="M25" s="7">
        <f>K25*1.032</f>
        <v>2.3561742672000002E7</v>
      </c>
      <c r="N25" s="44">
        <f t="shared" si="2"/>
        <v>-0.03200000000000003</v>
      </c>
      <c r="O25" s="7">
        <v>24268595</v>
      </c>
      <c r="P25" s="44">
        <f t="shared" si="2"/>
        <v>-0.03000000203041009</v>
      </c>
    </row>
    <row r="26" spans="1:16" ht="57" customHeight="1">
      <c r="A26" s="43" t="s">
        <v>41</v>
      </c>
      <c r="B26" s="12" t="s">
        <v>326</v>
      </c>
      <c r="C26" s="6">
        <v>0</v>
      </c>
      <c r="D26" s="7">
        <v>0</v>
      </c>
      <c r="E26" s="44" t="e">
        <f t="shared" si="3"/>
        <v>#DIV/0!</v>
      </c>
      <c r="F26" s="12" t="s">
        <v>326</v>
      </c>
      <c r="G26" s="12" t="s">
        <v>326</v>
      </c>
      <c r="H26" s="11">
        <v>0</v>
      </c>
      <c r="I26" s="11">
        <v>0</v>
      </c>
      <c r="J26" s="8">
        <v>0</v>
      </c>
      <c r="K26" s="7"/>
      <c r="L26" s="44" t="e">
        <f t="shared" si="1"/>
        <v>#DIV/0!</v>
      </c>
      <c r="M26" s="7"/>
      <c r="N26" s="44" t="e">
        <f t="shared" si="2"/>
        <v>#DIV/0!</v>
      </c>
      <c r="O26" s="7"/>
      <c r="P26" s="44" t="e">
        <f t="shared" si="2"/>
        <v>#DIV/0!</v>
      </c>
    </row>
    <row r="27" spans="1:16" ht="57" customHeight="1" thickBot="1">
      <c r="A27" s="43" t="s">
        <v>42</v>
      </c>
      <c r="B27" s="12" t="s">
        <v>339</v>
      </c>
      <c r="C27" s="6">
        <v>103224142</v>
      </c>
      <c r="D27" s="7">
        <v>102717113</v>
      </c>
      <c r="E27" s="44">
        <f t="shared" si="3"/>
        <v>0.004911922639182609</v>
      </c>
      <c r="F27" s="12" t="s">
        <v>332</v>
      </c>
      <c r="G27" s="12" t="s">
        <v>333</v>
      </c>
      <c r="H27" s="11">
        <f>1-(D27/K27)</f>
        <v>0.04942965008866229</v>
      </c>
      <c r="I27" s="11">
        <f>1-(K27/M27)</f>
        <v>0.03100775193798455</v>
      </c>
      <c r="J27" s="8">
        <f>1-(M27/O27)</f>
        <v>0.02912621367743451</v>
      </c>
      <c r="K27" s="7">
        <v>108058402</v>
      </c>
      <c r="L27" s="44">
        <f t="shared" si="1"/>
        <v>-0.05199999147172285</v>
      </c>
      <c r="M27" s="7">
        <f>K27*1.032</f>
        <v>1.1151627086400001E8</v>
      </c>
      <c r="N27" s="44">
        <f t="shared" si="2"/>
        <v>-0.03200000000000003</v>
      </c>
      <c r="O27" s="7">
        <v>114861759</v>
      </c>
      <c r="P27" s="44">
        <f t="shared" si="2"/>
        <v>-0.03000000009039039</v>
      </c>
    </row>
  </sheetData>
  <sheetProtection algorithmName="SHA-512" hashValue="3eqCs+HTeFyhkgu0f6kXQUbgvKHMLc6JOFN7GQKqrXDg5ce20ULqCS9rdzFSULNtxax7AINsY70liP9WdL4Rkg==" saltValue="qsMOyikA2zsyrg38bqkwt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sheetPr codeName="Hoja55">
    <tabColor theme="5" tint="0.399980008602142"/>
    <pageSetUpPr fitToPage="1"/>
  </sheetPr>
  <dimension ref="A1:P27"/>
  <sheetViews>
    <sheetView zoomScale="80" zoomScaleNormal="80" workbookViewId="0" topLeftCell="A1">
      <pane xSplit="2" ySplit="7" topLeftCell="C17" activePane="bottomRight" state="frozen"/>
      <selection pane="topLeft" activeCell="A1" sqref="A1"/>
      <selection pane="bottomLeft" activeCell="G17" activeCellId="1" sqref="C27 G17"/>
      <selection pane="topRight" activeCell="G17" activeCellId="1" sqref="C27 G17"/>
      <selection pane="bottomRight" activeCell="F19" sqref="F19"/>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43</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131.25" customHeight="1">
      <c r="A19" s="41" t="s">
        <v>34</v>
      </c>
      <c r="B19" s="12" t="s">
        <v>44</v>
      </c>
      <c r="C19" s="89">
        <v>29844011</v>
      </c>
      <c r="D19" s="91">
        <v>21744010</v>
      </c>
      <c r="E19" s="44">
        <f t="shared" si="3" ref="E19:E27">1-(D19/C19)</f>
        <v>0.27141127243251584</v>
      </c>
      <c r="F19" s="9" t="s">
        <v>45</v>
      </c>
      <c r="G19" s="10" t="s">
        <v>46</v>
      </c>
      <c r="H19" s="11"/>
      <c r="I19" s="11"/>
      <c r="J19" s="8"/>
      <c r="K19" s="7"/>
      <c r="L19" s="44">
        <f t="shared" si="1"/>
        <v>1</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t="s">
        <v>47</v>
      </c>
      <c r="C22" s="89">
        <v>7282800</v>
      </c>
      <c r="D22" s="90">
        <v>0</v>
      </c>
      <c r="E22" s="44">
        <f t="shared" si="3"/>
        <v>1</v>
      </c>
      <c r="F22" s="9" t="s">
        <v>48</v>
      </c>
      <c r="G22" s="10" t="s">
        <v>49</v>
      </c>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t="s">
        <v>50</v>
      </c>
      <c r="C27" s="89">
        <v>16256110</v>
      </c>
      <c r="D27" s="91">
        <v>20166720</v>
      </c>
      <c r="E27" s="44">
        <f t="shared" si="3"/>
        <v>-0.24056247158760624</v>
      </c>
      <c r="F27" s="9" t="s">
        <v>51</v>
      </c>
      <c r="G27" s="10" t="s">
        <v>52</v>
      </c>
      <c r="H27" s="11"/>
      <c r="I27" s="11"/>
      <c r="J27" s="8"/>
      <c r="K27" s="7"/>
      <c r="L27" s="44">
        <f t="shared" si="1"/>
        <v>1</v>
      </c>
      <c r="M27" s="7"/>
      <c r="N27" s="44" t="e">
        <f t="shared" si="2"/>
        <v>#DIV/0!</v>
      </c>
      <c r="O27" s="7"/>
      <c r="P27" s="44" t="e">
        <f t="shared" si="2"/>
        <v>#DIV/0!</v>
      </c>
    </row>
  </sheetData>
  <sheetProtection algorithmName="SHA-512" hashValue="JOtWHLm9h2hA5orAD2cFqdlfA3iHWqyDCML47aKp/XUvomgKp9CA4W31PBeuMCLiEw2MugRai8o1/Q5FNGcO+g==" saltValue="JlBukTalR2oRCPO13kEX1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sheetPr codeName="Hoja56">
    <tabColor theme="5" tint="0.399980008602142"/>
    <pageSetUpPr fitToPage="1"/>
  </sheetPr>
  <dimension ref="A1:P27"/>
  <sheetViews>
    <sheetView zoomScale="80" zoomScaleNormal="80" workbookViewId="0" topLeftCell="A1">
      <pane xSplit="2" ySplit="7" topLeftCell="G17"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VhGQoWnLjuoyu9Fs5LumPhIdLFmehveBF6tdda+bJiw4Gnl11+WpI8cK9PhZCzsw+rhSLD7NGFCetbsZfeQ/OQ==" saltValue="9xfWRmhWHDOssAMoaSvvA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000-000000000000}">
  <sheetPr codeName="Hoja57">
    <tabColor theme="5" tint="0.399980008602142"/>
    <pageSetUpPr fitToPage="1"/>
  </sheetPr>
  <dimension ref="A1:P27"/>
  <sheetViews>
    <sheetView zoomScale="80" zoomScaleNormal="80" workbookViewId="0" topLeftCell="A1">
      <pane xSplit="2" ySplit="7" topLeftCell="F10" activePane="bottomRight" state="frozen"/>
      <selection pane="topLeft" activeCell="A1" sqref="A1"/>
      <selection pane="bottomLeft" activeCell="G17" activeCellId="1" sqref="C27 G17"/>
      <selection pane="topRight" activeCell="G17" activeCellId="1" sqref="C27 G17"/>
      <selection pane="bottomRight" activeCell="F10" sqref="F10"/>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q6poH7I+xdkk9PowbsXUJ/8YtmxcXZ8vcTPZZ5LtUkc51KzJOzQBu/atk6I4ehANAy90IiiBgc+4pa9Gr3t13Q==" saltValue="9IMtsEei5+fo9eevexJjM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100-000000000000}">
  <sheetPr codeName="Hoja58">
    <tabColor theme="5" tint="0.399980008602142"/>
    <pageSetUpPr fitToPage="1"/>
  </sheetPr>
  <dimension ref="A1:P27"/>
  <sheetViews>
    <sheetView zoomScale="80" zoomScaleNormal="80" workbookViewId="0" topLeftCell="A1">
      <pane xSplit="2" ySplit="7" topLeftCell="F17"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3cG5ZSXtxfSgIEO6Ldun675u5Zp1d2oH+bh7dKE7datXKUbm+WXwe82sETgcz25Rz4RWVdtdayo/4FAQtSfHdg==" saltValue="1J486dUpxiM/D2P9T+1RL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200-000000000000}">
  <sheetPr codeName="Hoja59">
    <tabColor theme="5" tint="0.399980008602142"/>
    <pageSetUpPr fitToPage="1"/>
  </sheetPr>
  <dimension ref="A1:P27"/>
  <sheetViews>
    <sheetView zoomScale="80" zoomScaleNormal="80" workbookViewId="0" topLeftCell="A1">
      <pane xSplit="2" ySplit="7" topLeftCell="F17"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codeName="Hoja42">
    <tabColor theme="5" tint="0.399980008602142"/>
    <pageSetUpPr fitToPage="1"/>
  </sheetPr>
  <dimension ref="A1:P27"/>
  <sheetViews>
    <sheetView zoomScale="80" zoomScaleNormal="80" workbookViewId="0" topLeftCell="A1">
      <pane xSplit="2" ySplit="7" topLeftCell="C8" activePane="bottomRight" state="frozen"/>
      <selection pane="topLeft" activeCell="A1" sqref="A1"/>
      <selection pane="bottomLeft" activeCell="G17" activeCellId="1" sqref="C27 G17"/>
      <selection pane="topRight" activeCell="G17" activeCellId="1" sqref="C27 G17"/>
      <selection pane="bottomRight" activeCell="A1" sqref="A1"/>
    </sheetView>
  </sheetViews>
  <sheetFormatPr defaultColWidth="11.4242857142857" defaultRowHeight="15"/>
  <cols>
    <col min="1" max="1" width="32.2857142857143" style="2" customWidth="1"/>
    <col min="2" max="2" width="41.7142857142857" style="2" customWidth="1"/>
    <col min="3" max="3" width="20.7142857142857" style="2" customWidth="1"/>
    <col min="4" max="4" width="26.4285714285714"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300-000000000000}">
  <sheetPr codeName="Hoja60">
    <tabColor theme="5" tint="0.399980008602142"/>
    <pageSetUpPr fitToPage="1"/>
  </sheetPr>
  <dimension ref="A1:P27"/>
  <sheetViews>
    <sheetView zoomScale="80" zoomScaleNormal="80" workbookViewId="0" topLeftCell="A1">
      <pane xSplit="2" ySplit="7" topLeftCell="C8" activePane="bottomRight" state="frozen"/>
      <selection pane="topLeft" activeCell="A1" sqref="A1"/>
      <selection pane="bottomLeft" activeCell="G17" activeCellId="1" sqref="C27 G17"/>
      <selection pane="topRight" activeCell="G17" activeCellId="1" sqref="C27 G17"/>
      <selection pane="bottomRight" activeCell="A1" sqref="A1"/>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EZoa8XDeRqzPrM53IF1PEt2/jDaG37WGTHC/9ashyBkbR/7bM0mJmK5l4gJwPg6p95ZTjHMQWkcz96qWdS1uEg==" saltValue="hTyurMhjXpTQ3Zo+oUM/N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400-000000000000}">
  <sheetPr codeName="Hoja61">
    <tabColor theme="5" tint="0.399980008602142"/>
    <pageSetUpPr fitToPage="1"/>
  </sheetPr>
  <dimension ref="A1:P27"/>
  <sheetViews>
    <sheetView zoomScale="80" zoomScaleNormal="80" workbookViewId="0" topLeftCell="A1">
      <pane xSplit="2" ySplit="7" topLeftCell="C8" activePane="bottomRight" state="frozen"/>
      <selection pane="topLeft" activeCell="A1" sqref="A1"/>
      <selection pane="bottomLeft" activeCell="G17" activeCellId="1" sqref="C27 G17"/>
      <selection pane="topRight" activeCell="G17" activeCellId="1" sqref="C27 G17"/>
      <selection pane="bottomRight" activeCell="A1" sqref="A1"/>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TouXpBpUu14OqXzO7K5UNb23LTCK/CrICKPOVd3bEiuaknGOEDWDDdmq3wbyI35I8d+Q8gUPNRrMd6T7ZH2tYw==" saltValue="qlRczEF698qHbl1ZM3kwJ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500-000000000000}">
  <sheetPr codeName="Hoja62">
    <tabColor theme="5" tint="0.399980008602142"/>
    <pageSetUpPr fitToPage="1"/>
  </sheetPr>
  <dimension ref="A1:P27"/>
  <sheetViews>
    <sheetView zoomScale="80" zoomScaleNormal="80" workbookViewId="0" topLeftCell="A1">
      <pane xSplit="2" ySplit="7" topLeftCell="G17"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78aUilrdC19RQyFbw7VFabrbDpke1twWUN2JmrsspGx8RLRWsVbb75ee8+SQFe+1K+I5GtIHqo3nghz+wtaAEg==" saltValue="/ZD4UfSkfPs8yjMlH7kgg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600-000000000000}">
  <sheetPr codeName="Hoja63">
    <tabColor theme="5" tint="0.399980008602142"/>
    <pageSetUpPr fitToPage="1"/>
  </sheetPr>
  <dimension ref="A1:P27"/>
  <sheetViews>
    <sheetView zoomScale="80" zoomScaleNormal="80" workbookViewId="0" topLeftCell="A1">
      <pane xSplit="2" ySplit="7" topLeftCell="F17" activePane="bottomRight" state="frozen"/>
      <selection pane="topLeft" activeCell="A1" sqref="A1"/>
      <selection pane="bottomLeft" activeCell="G17" activeCellId="1" sqref="C27 G17"/>
      <selection pane="topRight" activeCell="G17" activeCellId="1" sqref="C27 G17"/>
      <selection pane="bottomRight" activeCell="F17" sqref="F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HoaadN+0MLG/ZxxyP7aPy4myDbdyaLW8Um8Lum5z2g3olXZdOH8N8m3F5QagGBpuMEp1dT4XPSLT2/3+R3W/7Q==" saltValue="7vtw3BF47S7bNbCmnkvTC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700-000000000000}">
  <sheetPr codeName="Hoja64">
    <tabColor theme="5" tint="0.399980008602142"/>
    <pageSetUpPr fitToPage="1"/>
  </sheetPr>
  <dimension ref="A1:P27"/>
  <sheetViews>
    <sheetView zoomScale="80" zoomScaleNormal="80" workbookViewId="0" topLeftCell="A1">
      <pane xSplit="2" ySplit="7" topLeftCell="C8" activePane="bottomRight" state="frozen"/>
      <selection pane="topLeft" activeCell="A1" sqref="A1"/>
      <selection pane="bottomLeft" activeCell="G17" activeCellId="1" sqref="C27 G17"/>
      <selection pane="topRight" activeCell="G17" activeCellId="1" sqref="C27 G17"/>
      <selection pane="bottomRight" activeCell="A1" sqref="A1"/>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v>8502</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3PSt+wPPJU5jnUY9Wdh9/UDt8XY3feAAestcNvk5qGb0juKE1qEEYLd+9ApssqOp8s3xDmfBRt+3JzMZ5BBvrQ==" saltValue="kqosz+D2EhPTkIJjw61v8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800-000000000000}">
  <sheetPr codeName="Hoja65">
    <tabColor theme="5" tint="0.399980008602142"/>
    <pageSetUpPr fitToPage="1"/>
  </sheetPr>
  <dimension ref="A1:P27"/>
  <sheetViews>
    <sheetView zoomScale="80" zoomScaleNormal="80" workbookViewId="0" topLeftCell="A1">
      <pane xSplit="2" ySplit="7" topLeftCell="C17" activePane="bottomRight" state="frozen"/>
      <selection pane="topLeft" activeCell="A1" sqref="A1"/>
      <selection pane="bottomLeft" activeCell="G17" activeCellId="1" sqref="C27 G17"/>
      <selection pane="topRight" activeCell="G17" activeCellId="1" sqref="C27 G17"/>
      <selection pane="bottomRight" activeCell="B17" sqref="B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Dif65N+JKxSpvI7lxfOpMYkKsmM1R1HQOOQqlJP/PmQArqGyZCqStRLPqVTUCs4PvRv8flEwZa9suPv1jEJNRw==" saltValue="gtSQvPZ21ho0N+ZOgJxC3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900-000000000000}">
  <sheetPr codeName="Hoja69">
    <tabColor theme="5" tint="0.399980008602142"/>
    <pageSetUpPr fitToPage="1"/>
  </sheetPr>
  <dimension ref="A1:P27"/>
  <sheetViews>
    <sheetView zoomScale="80" zoomScaleNormal="80" workbookViewId="0" topLeftCell="A1">
      <pane xSplit="2" ySplit="7" topLeftCell="G17"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ofOYZzPeRYPs9kZduvsWhFab2jpUvJzjbFTqoCbH98Q6VycBBCy+gozSTGvUmyO+ted3ORLPvg92gid5vFqtDA==" saltValue="vqHIUhvIELgYaMCVhDVYr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A00-000000000000}">
  <sheetPr codeName="Hoja66">
    <tabColor theme="5" tint="0.399980008602142"/>
    <pageSetUpPr fitToPage="1"/>
  </sheetPr>
  <dimension ref="A1:P27"/>
  <sheetViews>
    <sheetView zoomScale="80" zoomScaleNormal="80" workbookViewId="0" topLeftCell="A1">
      <pane xSplit="2" ySplit="7" topLeftCell="C8" activePane="bottomRight" state="frozen"/>
      <selection pane="topLeft" activeCell="A1" sqref="A1"/>
      <selection pane="bottomLeft" activeCell="G17" activeCellId="1" sqref="C27 G17"/>
      <selection pane="topRight" activeCell="G17" activeCellId="1" sqref="C27 G17"/>
      <selection pane="bottomRight" activeCell="A1" sqref="A1"/>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jNPVDLWjGG4ppvCPxVWpKJ4zGu/SqGC1BB8R/FXWbnLTNka5P9fXnVJ1lyfXB98qJW3aoomAhH2Jy+NxaDKNxQ==" saltValue="r25dYSnWt1/k8O9WXcP5p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B00-000000000000}">
  <sheetPr codeName="Hoja67">
    <tabColor theme="5" tint="0.399980008602142"/>
    <pageSetUpPr fitToPage="1"/>
  </sheetPr>
  <dimension ref="A1:P27"/>
  <sheetViews>
    <sheetView zoomScale="80" zoomScaleNormal="80" workbookViewId="0" topLeftCell="A1">
      <pane xSplit="2" ySplit="7" topLeftCell="G17"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y6SzUxBxWG310MsgIGNyAxKrOnHwcFdC5NBEF2FpttLbBnGHjT0kkYwoZsKTxu24I6Fr1TD00I0TzO4+FgzsdA==" saltValue="18+xzzMEx8OWCE3iamh3H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C00-000000000000}">
  <sheetPr codeName="Hoja68">
    <tabColor theme="5" tint="0.399980008602142"/>
    <pageSetUpPr fitToPage="1"/>
  </sheetPr>
  <dimension ref="A1:P27"/>
  <sheetViews>
    <sheetView zoomScale="80" zoomScaleNormal="80" workbookViewId="0" topLeftCell="A1">
      <pane xSplit="2" ySplit="7" topLeftCell="G17"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z/QfZWoAw7w8fRmVfBXZSVyPovXk1lXTYmWNHmWcN3TZ0SnYBmgYiRZRRmox8oPRNQ4KfW97vlqIbse5DTWSwA==" saltValue="sAvy2M/2Tb6Qvyznh9Vbs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codeName="Hoja43">
    <tabColor theme="5" tint="0.399980008602142"/>
    <pageSetUpPr fitToPage="1"/>
  </sheetPr>
  <dimension ref="A1:P27"/>
  <sheetViews>
    <sheetView zoomScale="80" zoomScaleNormal="80" workbookViewId="0" topLeftCell="A1">
      <pane xSplit="2" ySplit="7" topLeftCell="C8"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Elzkpji88nhGFYlHF0AkKArJSeGzlJWbejxmgNGejzkG9RyXl7ACoFoM89SW4SAUm/nKiiDh8Q6OQLmyCJl7yQ==" saltValue="ys5TeGtBWY8fK/LLGsoIe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D00-000000000000}">
  <sheetPr codeName="Hoja70">
    <tabColor theme="5" tint="0.399980008602142"/>
    <pageSetUpPr fitToPage="1"/>
  </sheetPr>
  <dimension ref="A1:P27"/>
  <sheetViews>
    <sheetView zoomScale="80" zoomScaleNormal="80" workbookViewId="0" topLeftCell="A1">
      <pane xSplit="2" ySplit="7" topLeftCell="G17"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xD4tfE/OPmiKAtI+7UrPC9t1STnEaByLIECYWir96tacFCwe8LcaH2I1zBmoIa/jkl+OpdPVJH68LD9h3zICvA==" saltValue="bXp4cmgA7PJ9A4REY3hGd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E00-000000000000}">
  <sheetPr codeName="Hoja71">
    <tabColor theme="5" tint="0.399980008602142"/>
    <pageSetUpPr fitToPage="1"/>
  </sheetPr>
  <dimension ref="A1:P27"/>
  <sheetViews>
    <sheetView zoomScale="80" zoomScaleNormal="80" workbookViewId="0" topLeftCell="A1">
      <pane xSplit="2" ySplit="7" topLeftCell="G17"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NKIZVWel77UwYty8rCIunQ1SJTgIjOAYwJO0lt+Us/ahWIgBQ21qiY73rHDQR5H8b08gYGc/jEu2mxpS+ST52w==" saltValue="ahKG+zzNnvChJvMOA3luS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F00-000000000000}">
  <sheetPr codeName="Hoja72">
    <tabColor theme="5" tint="0.399980008602142"/>
    <pageSetUpPr fitToPage="1"/>
  </sheetPr>
  <dimension ref="A1:P27"/>
  <sheetViews>
    <sheetView zoomScale="80" zoomScaleNormal="80" workbookViewId="0" topLeftCell="A1">
      <pane xSplit="2" ySplit="7" topLeftCell="C8" activePane="bottomRight" state="frozen"/>
      <selection pane="topLeft" activeCell="A1" sqref="A1"/>
      <selection pane="bottomLeft" activeCell="G17" activeCellId="1" sqref="C27 G17"/>
      <selection pane="topRight" activeCell="G17" activeCellId="1" sqref="C27 G17"/>
      <selection pane="bottomRight" activeCell="B3" sqref="B3"/>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53</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v>9.680787957E10</v>
      </c>
      <c r="D9" s="7">
        <v>1.08295365516E11</v>
      </c>
      <c r="E9" s="44">
        <f t="shared" si="0" ref="E9:E17">1-(D9/C9)</f>
        <v>-0.11866271626880964</v>
      </c>
      <c r="F9" s="150" t="s">
        <v>54</v>
      </c>
      <c r="G9" s="151" t="s">
        <v>55</v>
      </c>
      <c r="H9" s="11">
        <v>0</v>
      </c>
      <c r="I9" s="11">
        <v>0.03</v>
      </c>
      <c r="J9" s="8">
        <v>0.03</v>
      </c>
      <c r="K9" s="7"/>
      <c r="L9" s="44">
        <f>1-(K9/D9)</f>
        <v>1</v>
      </c>
      <c r="M9" s="7"/>
      <c r="N9" s="44" t="e">
        <f>1-(M9/K9)</f>
        <v>#DIV/0!</v>
      </c>
      <c r="O9" s="7"/>
      <c r="P9" s="44" t="e">
        <f>1-(O9/M9)</f>
        <v>#DIV/0!</v>
      </c>
    </row>
    <row r="10" spans="1:16" ht="59.25" customHeight="1">
      <c r="A10" s="41" t="s">
        <v>25</v>
      </c>
      <c r="B10" s="142" t="s">
        <v>56</v>
      </c>
      <c r="C10" s="6">
        <v>1.919960524E9</v>
      </c>
      <c r="D10" s="7">
        <v>4.060839813E9</v>
      </c>
      <c r="E10" s="44">
        <f t="shared" si="0"/>
        <v>-1.1150642225391922</v>
      </c>
      <c r="F10" s="150" t="s">
        <v>57</v>
      </c>
      <c r="G10" s="151" t="s">
        <v>58</v>
      </c>
      <c r="H10" s="146" t="s">
        <v>59</v>
      </c>
      <c r="I10" s="146" t="s">
        <v>59</v>
      </c>
      <c r="J10" s="146" t="s">
        <v>59</v>
      </c>
      <c r="K10" s="7"/>
      <c r="L10" s="44">
        <f t="shared" si="1" ref="L10:L27">1-(K10/D10)</f>
        <v>1</v>
      </c>
      <c r="M10" s="7"/>
      <c r="N10" s="44" t="e">
        <f t="shared" si="2" ref="N10:P27">1-(M10/K10)</f>
        <v>#DIV/0!</v>
      </c>
      <c r="O10" s="7"/>
      <c r="P10" s="44" t="e">
        <f t="shared" si="2"/>
        <v>#DIV/0!</v>
      </c>
    </row>
    <row r="11" spans="1:16" ht="59.25" customHeight="1">
      <c r="A11" s="41" t="s">
        <v>26</v>
      </c>
      <c r="B11" s="143" t="s">
        <v>60</v>
      </c>
      <c r="C11" s="6">
        <v>10396578</v>
      </c>
      <c r="D11" s="7">
        <v>3677172</v>
      </c>
      <c r="E11" s="44">
        <f t="shared" si="0"/>
        <v>0.6463093914170606</v>
      </c>
      <c r="F11" s="150" t="s">
        <v>61</v>
      </c>
      <c r="G11" s="151" t="s">
        <v>62</v>
      </c>
      <c r="H11" s="146" t="s">
        <v>59</v>
      </c>
      <c r="I11" s="146" t="s">
        <v>59</v>
      </c>
      <c r="J11" s="146" t="s">
        <v>59</v>
      </c>
      <c r="K11" s="7"/>
      <c r="L11" s="44">
        <f t="shared" si="1"/>
        <v>1</v>
      </c>
      <c r="M11" s="7"/>
      <c r="N11" s="44" t="e">
        <f t="shared" si="2"/>
        <v>#DIV/0!</v>
      </c>
      <c r="O11" s="7"/>
      <c r="P11" s="44" t="e">
        <f t="shared" si="2"/>
        <v>#DIV/0!</v>
      </c>
    </row>
    <row r="12" spans="1:16" ht="59.25" customHeight="1">
      <c r="A12" s="41" t="s">
        <v>27</v>
      </c>
      <c r="B12" s="143" t="s">
        <v>63</v>
      </c>
      <c r="C12" s="137">
        <v>383787175</v>
      </c>
      <c r="D12" s="138">
        <v>1.150460018E9</v>
      </c>
      <c r="E12" s="44">
        <f t="shared" si="0"/>
        <v>-1.9976510236435074</v>
      </c>
      <c r="F12" s="132" t="s">
        <v>64</v>
      </c>
      <c r="G12" s="133" t="s">
        <v>65</v>
      </c>
      <c r="H12" s="146" t="s">
        <v>59</v>
      </c>
      <c r="I12" s="147" t="s">
        <v>59</v>
      </c>
      <c r="J12" s="147" t="s">
        <v>59</v>
      </c>
      <c r="K12" s="7"/>
      <c r="L12" s="44">
        <f t="shared" si="1"/>
        <v>1</v>
      </c>
      <c r="M12" s="7"/>
      <c r="N12" s="44" t="e">
        <f t="shared" si="2"/>
        <v>#DIV/0!</v>
      </c>
      <c r="O12" s="7"/>
      <c r="P12" s="44" t="e">
        <f t="shared" si="2"/>
        <v>#DIV/0!</v>
      </c>
    </row>
    <row r="13" spans="1:16" ht="59.25" customHeight="1">
      <c r="A13" s="41" t="s">
        <v>28</v>
      </c>
      <c r="B13" s="143" t="s">
        <v>66</v>
      </c>
      <c r="C13" s="6">
        <v>0</v>
      </c>
      <c r="D13" s="7">
        <v>0</v>
      </c>
      <c r="E13" s="44" t="e">
        <f t="shared" si="0"/>
        <v>#DIV/0!</v>
      </c>
      <c r="F13" s="132" t="s">
        <v>67</v>
      </c>
      <c r="G13" s="133" t="s">
        <v>68</v>
      </c>
      <c r="H13" s="146" t="s">
        <v>59</v>
      </c>
      <c r="I13" s="147" t="s">
        <v>59</v>
      </c>
      <c r="J13" s="147" t="s">
        <v>59</v>
      </c>
      <c r="K13" s="7"/>
      <c r="L13" s="44" t="e">
        <f t="shared" si="1"/>
        <v>#DIV/0!</v>
      </c>
      <c r="M13" s="7"/>
      <c r="N13" s="44" t="e">
        <f t="shared" si="2"/>
        <v>#DIV/0!</v>
      </c>
      <c r="O13" s="7"/>
      <c r="P13" s="44" t="e">
        <f t="shared" si="2"/>
        <v>#DIV/0!</v>
      </c>
    </row>
    <row r="14" spans="1:16" ht="59.25" customHeight="1">
      <c r="A14" s="41" t="s">
        <v>29</v>
      </c>
      <c r="B14" s="143" t="s">
        <v>69</v>
      </c>
      <c r="C14" s="6">
        <v>386759909</v>
      </c>
      <c r="D14" s="7">
        <v>265229267</v>
      </c>
      <c r="E14" s="44">
        <f t="shared" si="0"/>
        <v>0.314227610390714</v>
      </c>
      <c r="F14" s="132" t="s">
        <v>70</v>
      </c>
      <c r="G14" s="132" t="s">
        <v>71</v>
      </c>
      <c r="H14" s="146" t="s">
        <v>59</v>
      </c>
      <c r="I14" s="147" t="s">
        <v>59</v>
      </c>
      <c r="J14" s="147" t="s">
        <v>59</v>
      </c>
      <c r="K14" s="7"/>
      <c r="L14" s="44">
        <f t="shared" si="1"/>
        <v>1</v>
      </c>
      <c r="M14" s="7"/>
      <c r="N14" s="44" t="e">
        <f t="shared" si="2"/>
        <v>#DIV/0!</v>
      </c>
      <c r="O14" s="7"/>
      <c r="P14" s="44" t="e">
        <f t="shared" si="2"/>
        <v>#DIV/0!</v>
      </c>
    </row>
    <row r="15" spans="1:16" ht="59.25" customHeight="1">
      <c r="A15" s="41" t="s">
        <v>30</v>
      </c>
      <c r="B15" s="143" t="s">
        <v>66</v>
      </c>
      <c r="C15" s="137">
        <v>247228000</v>
      </c>
      <c r="D15" s="138">
        <v>435909000</v>
      </c>
      <c r="E15" s="44">
        <f t="shared" si="0"/>
        <v>-0.7631862086818646</v>
      </c>
      <c r="F15" s="134" t="s">
        <v>72</v>
      </c>
      <c r="G15" s="132" t="s">
        <v>73</v>
      </c>
      <c r="H15" s="148">
        <v>0.01</v>
      </c>
      <c r="I15" s="149">
        <v>0.01</v>
      </c>
      <c r="J15" s="149">
        <v>0.01</v>
      </c>
      <c r="K15" s="7"/>
      <c r="L15" s="44">
        <f t="shared" si="1"/>
        <v>1</v>
      </c>
      <c r="M15" s="7"/>
      <c r="N15" s="44" t="e">
        <f t="shared" si="2"/>
        <v>#DIV/0!</v>
      </c>
      <c r="O15" s="7"/>
      <c r="P15" s="44" t="e">
        <f t="shared" si="2"/>
        <v>#DIV/0!</v>
      </c>
    </row>
    <row r="16" spans="1:16" ht="59.25" customHeight="1">
      <c r="A16" s="41" t="s">
        <v>31</v>
      </c>
      <c r="B16" s="143" t="s">
        <v>66</v>
      </c>
      <c r="C16" s="139">
        <v>0</v>
      </c>
      <c r="D16" s="140">
        <v>0</v>
      </c>
      <c r="E16" s="44" t="e">
        <f t="shared" si="0"/>
        <v>#DIV/0!</v>
      </c>
      <c r="F16" s="132" t="s">
        <v>74</v>
      </c>
      <c r="G16" s="132" t="s">
        <v>75</v>
      </c>
      <c r="H16" s="11" t="s">
        <v>59</v>
      </c>
      <c r="I16" s="11" t="s">
        <v>59</v>
      </c>
      <c r="J16" s="8" t="s">
        <v>59</v>
      </c>
      <c r="K16" s="7"/>
      <c r="L16" s="44" t="e">
        <f t="shared" si="1"/>
        <v>#DIV/0!</v>
      </c>
      <c r="M16" s="7"/>
      <c r="N16" s="44" t="e">
        <f t="shared" si="2"/>
        <v>#DIV/0!</v>
      </c>
      <c r="O16" s="7"/>
      <c r="P16" s="44" t="e">
        <f t="shared" si="2"/>
        <v>#DIV/0!</v>
      </c>
    </row>
    <row r="17" spans="1:16" ht="59.25" customHeight="1">
      <c r="A17" s="41" t="s">
        <v>32</v>
      </c>
      <c r="B17" s="143" t="s">
        <v>69</v>
      </c>
      <c r="C17" s="137">
        <v>136759909</v>
      </c>
      <c r="D17" s="140">
        <v>0</v>
      </c>
      <c r="E17" s="44">
        <f t="shared" si="0"/>
        <v>1</v>
      </c>
      <c r="F17" s="132" t="s">
        <v>76</v>
      </c>
      <c r="G17" s="133" t="s">
        <v>77</v>
      </c>
      <c r="H17" s="11" t="s">
        <v>59</v>
      </c>
      <c r="I17" s="11" t="s">
        <v>59</v>
      </c>
      <c r="J17" s="8" t="s">
        <v>59</v>
      </c>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42" t="s">
        <v>78</v>
      </c>
      <c r="C19" s="6">
        <v>458176500</v>
      </c>
      <c r="D19" s="7">
        <v>368680627</v>
      </c>
      <c r="E19" s="44">
        <f t="shared" si="3" ref="E19:E27">1-(D19/C19)</f>
        <v>0.1953305614757631</v>
      </c>
      <c r="F19" s="132" t="s">
        <v>79</v>
      </c>
      <c r="G19" s="133" t="s">
        <v>80</v>
      </c>
      <c r="H19" s="11" t="s">
        <v>59</v>
      </c>
      <c r="I19" s="11" t="s">
        <v>59</v>
      </c>
      <c r="J19" s="8" t="s">
        <v>59</v>
      </c>
      <c r="K19" s="7"/>
      <c r="L19" s="44">
        <f t="shared" si="1"/>
        <v>1</v>
      </c>
      <c r="M19" s="7"/>
      <c r="N19" s="44" t="e">
        <f t="shared" si="2"/>
        <v>#DIV/0!</v>
      </c>
      <c r="O19" s="7"/>
      <c r="P19" s="44" t="e">
        <f t="shared" si="2"/>
        <v>#DIV/0!</v>
      </c>
    </row>
    <row r="20" spans="1:16" ht="57" customHeight="1">
      <c r="A20" s="41" t="s">
        <v>35</v>
      </c>
      <c r="B20" s="144" t="s">
        <v>81</v>
      </c>
      <c r="C20" s="141">
        <v>68301908</v>
      </c>
      <c r="D20" s="138">
        <v>97250000</v>
      </c>
      <c r="E20" s="44">
        <f t="shared" si="3"/>
        <v>-0.42382552475693647</v>
      </c>
      <c r="F20" s="135" t="s">
        <v>82</v>
      </c>
      <c r="G20" s="133" t="s">
        <v>83</v>
      </c>
      <c r="H20" s="11" t="s">
        <v>59</v>
      </c>
      <c r="I20" s="11" t="s">
        <v>59</v>
      </c>
      <c r="J20" s="8" t="s">
        <v>59</v>
      </c>
      <c r="K20" s="7"/>
      <c r="L20" s="44">
        <f t="shared" si="1"/>
        <v>1</v>
      </c>
      <c r="M20" s="7"/>
      <c r="N20" s="44" t="e">
        <f t="shared" si="2"/>
        <v>#DIV/0!</v>
      </c>
      <c r="O20" s="7"/>
      <c r="P20" s="44" t="e">
        <f t="shared" si="2"/>
        <v>#DIV/0!</v>
      </c>
    </row>
    <row r="21" spans="1:16" ht="57" customHeight="1">
      <c r="A21" s="41" t="s">
        <v>36</v>
      </c>
      <c r="B21" s="129" t="s">
        <v>59</v>
      </c>
      <c r="C21" s="6">
        <v>0</v>
      </c>
      <c r="D21" s="7">
        <v>0</v>
      </c>
      <c r="E21" s="44" t="e">
        <f t="shared" si="3"/>
        <v>#DIV/0!</v>
      </c>
      <c r="F21" s="152" t="s">
        <v>84</v>
      </c>
      <c r="G21" s="136" t="s">
        <v>85</v>
      </c>
      <c r="H21" s="11" t="s">
        <v>59</v>
      </c>
      <c r="I21" s="11" t="s">
        <v>59</v>
      </c>
      <c r="J21" s="8" t="s">
        <v>59</v>
      </c>
      <c r="K21" s="7"/>
      <c r="L21" s="44" t="e">
        <f t="shared" si="1"/>
        <v>#DIV/0!</v>
      </c>
      <c r="M21" s="7"/>
      <c r="N21" s="44" t="e">
        <f t="shared" si="2"/>
        <v>#DIV/0!</v>
      </c>
      <c r="O21" s="7"/>
      <c r="P21" s="44" t="e">
        <f t="shared" si="2"/>
        <v>#DIV/0!</v>
      </c>
    </row>
    <row r="22" spans="1:16" ht="57" customHeight="1">
      <c r="A22" s="41" t="s">
        <v>37</v>
      </c>
      <c r="B22" s="142" t="s">
        <v>86</v>
      </c>
      <c r="C22" s="141">
        <v>7470000</v>
      </c>
      <c r="D22" s="138">
        <v>5000000</v>
      </c>
      <c r="E22" s="44">
        <f t="shared" si="3"/>
        <v>0.33065595716198126</v>
      </c>
      <c r="F22" s="153" t="s">
        <v>87</v>
      </c>
      <c r="G22" s="133" t="s">
        <v>88</v>
      </c>
      <c r="H22" s="148">
        <v>0.01</v>
      </c>
      <c r="I22" s="149">
        <v>0.01</v>
      </c>
      <c r="J22" s="149">
        <v>0.01</v>
      </c>
      <c r="K22" s="7"/>
      <c r="L22" s="44">
        <f t="shared" si="1"/>
        <v>1</v>
      </c>
      <c r="M22" s="7"/>
      <c r="N22" s="44" t="e">
        <f t="shared" si="2"/>
        <v>#DIV/0!</v>
      </c>
      <c r="O22" s="7"/>
      <c r="P22" s="44" t="e">
        <f t="shared" si="2"/>
        <v>#DIV/0!</v>
      </c>
    </row>
    <row r="23" spans="1:16" ht="57" customHeight="1">
      <c r="A23" s="41" t="s">
        <v>38</v>
      </c>
      <c r="B23" s="142" t="s">
        <v>89</v>
      </c>
      <c r="C23" s="6">
        <v>0</v>
      </c>
      <c r="D23" s="7">
        <v>0</v>
      </c>
      <c r="E23" s="44" t="e">
        <f t="shared" si="3"/>
        <v>#DIV/0!</v>
      </c>
      <c r="F23" s="9" t="s">
        <v>89</v>
      </c>
      <c r="G23" s="10" t="s">
        <v>89</v>
      </c>
      <c r="H23" s="11" t="s">
        <v>89</v>
      </c>
      <c r="I23" s="11" t="s">
        <v>89</v>
      </c>
      <c r="J23" s="8" t="s">
        <v>89</v>
      </c>
      <c r="K23" s="7"/>
      <c r="L23" s="44" t="e">
        <f t="shared" si="1"/>
        <v>#DIV/0!</v>
      </c>
      <c r="M23" s="7"/>
      <c r="N23" s="44" t="e">
        <f t="shared" si="2"/>
        <v>#DIV/0!</v>
      </c>
      <c r="O23" s="7"/>
      <c r="P23" s="44" t="e">
        <f t="shared" si="2"/>
        <v>#DIV/0!</v>
      </c>
    </row>
    <row r="24" spans="1:16" ht="57" customHeight="1">
      <c r="A24" s="41" t="s">
        <v>39</v>
      </c>
      <c r="B24" s="142" t="s">
        <v>89</v>
      </c>
      <c r="C24" s="6">
        <v>0</v>
      </c>
      <c r="D24" s="7">
        <v>0</v>
      </c>
      <c r="E24" s="44" t="e">
        <f t="shared" si="3"/>
        <v>#DIV/0!</v>
      </c>
      <c r="F24" s="9" t="s">
        <v>89</v>
      </c>
      <c r="G24" s="10" t="s">
        <v>89</v>
      </c>
      <c r="H24" s="11" t="s">
        <v>89</v>
      </c>
      <c r="I24" s="11" t="s">
        <v>89</v>
      </c>
      <c r="J24" s="8" t="s">
        <v>89</v>
      </c>
      <c r="K24" s="7"/>
      <c r="L24" s="44" t="e">
        <f t="shared" si="1"/>
        <v>#DIV/0!</v>
      </c>
      <c r="M24" s="7"/>
      <c r="N24" s="44" t="e">
        <f t="shared" si="2"/>
        <v>#DIV/0!</v>
      </c>
      <c r="O24" s="7"/>
      <c r="P24" s="44" t="e">
        <f t="shared" si="2"/>
        <v>#DIV/0!</v>
      </c>
    </row>
    <row r="25" spans="1:16" ht="57" customHeight="1">
      <c r="A25" s="43" t="s">
        <v>40</v>
      </c>
      <c r="B25" s="142" t="s">
        <v>90</v>
      </c>
      <c r="C25" s="141">
        <v>74769011</v>
      </c>
      <c r="D25" s="138">
        <v>72565000</v>
      </c>
      <c r="E25" s="44">
        <f t="shared" si="3"/>
        <v>0.029477600018007477</v>
      </c>
      <c r="F25" s="153" t="s">
        <v>91</v>
      </c>
      <c r="G25" s="154" t="s">
        <v>92</v>
      </c>
      <c r="H25" s="11" t="s">
        <v>59</v>
      </c>
      <c r="I25" s="11" t="s">
        <v>59</v>
      </c>
      <c r="J25" s="8" t="s">
        <v>59</v>
      </c>
      <c r="K25" s="7"/>
      <c r="L25" s="44">
        <f t="shared" si="1"/>
        <v>1</v>
      </c>
      <c r="M25" s="7"/>
      <c r="N25" s="44" t="e">
        <f t="shared" si="2"/>
        <v>#DIV/0!</v>
      </c>
      <c r="O25" s="7"/>
      <c r="P25" s="44" t="e">
        <f t="shared" si="2"/>
        <v>#DIV/0!</v>
      </c>
    </row>
    <row r="26" spans="1:16" ht="57" customHeight="1">
      <c r="A26" s="43" t="s">
        <v>41</v>
      </c>
      <c r="B26" s="145" t="s">
        <v>89</v>
      </c>
      <c r="C26" s="6">
        <v>0</v>
      </c>
      <c r="D26" s="7">
        <v>0</v>
      </c>
      <c r="E26" s="44" t="e">
        <f t="shared" si="3"/>
        <v>#DIV/0!</v>
      </c>
      <c r="F26" s="153" t="s">
        <v>93</v>
      </c>
      <c r="G26" s="155" t="s">
        <v>59</v>
      </c>
      <c r="H26" s="11" t="s">
        <v>59</v>
      </c>
      <c r="I26" s="11" t="s">
        <v>59</v>
      </c>
      <c r="J26" s="8" t="s">
        <v>59</v>
      </c>
      <c r="K26" s="7"/>
      <c r="L26" s="44" t="e">
        <f t="shared" si="1"/>
        <v>#DIV/0!</v>
      </c>
      <c r="M26" s="7"/>
      <c r="N26" s="44" t="e">
        <f t="shared" si="2"/>
        <v>#DIV/0!</v>
      </c>
      <c r="O26" s="7"/>
      <c r="P26" s="44" t="e">
        <f t="shared" si="2"/>
        <v>#DIV/0!</v>
      </c>
    </row>
    <row r="27" spans="1:16" ht="57" customHeight="1" thickBot="1">
      <c r="A27" s="43" t="s">
        <v>42</v>
      </c>
      <c r="B27" s="142" t="s">
        <v>94</v>
      </c>
      <c r="C27" s="141">
        <v>1.078359303E9</v>
      </c>
      <c r="D27" s="138">
        <v>1.738734804E9</v>
      </c>
      <c r="E27" s="44">
        <f t="shared" si="3"/>
        <v>-0.6123891166541919</v>
      </c>
      <c r="F27" s="153" t="s">
        <v>95</v>
      </c>
      <c r="G27" s="154" t="s">
        <v>96</v>
      </c>
      <c r="H27" s="148">
        <v>0.01</v>
      </c>
      <c r="I27" s="149">
        <v>0.01</v>
      </c>
      <c r="J27" s="149">
        <v>0.01</v>
      </c>
      <c r="K27" s="7"/>
      <c r="L27" s="44">
        <f t="shared" si="1"/>
        <v>1</v>
      </c>
      <c r="M27" s="7"/>
      <c r="N27" s="44" t="e">
        <f t="shared" si="2"/>
        <v>#DIV/0!</v>
      </c>
      <c r="O27" s="7"/>
      <c r="P27" s="44" t="e">
        <f t="shared" si="2"/>
        <v>#DIV/0!</v>
      </c>
    </row>
  </sheetData>
  <sheetProtection algorithmName="SHA-512" hashValue="hSKUaRNfnvK9TXz287OzI1fY38xHnEHP5oPr7vHbBcP51tYmKeES32O5kvZ/Te8vXB8+J2W8QoyPXi/4XDghQg==" saltValue="WykTKZHN5hs60KXRgP435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3:J26">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000-000000000000}">
  <sheetPr codeName="Hoja73">
    <tabColor theme="5" tint="0.399980008602142"/>
    <pageSetUpPr fitToPage="1"/>
  </sheetPr>
  <dimension ref="A1:P27"/>
  <sheetViews>
    <sheetView zoomScale="80" zoomScaleNormal="80" workbookViewId="0" topLeftCell="A1">
      <pane xSplit="2" ySplit="7" topLeftCell="G17" activePane="bottomRight" state="frozen"/>
      <selection pane="topLeft" activeCell="A1" sqref="A1"/>
      <selection pane="bottomLeft" activeCell="G17" activeCellId="1" sqref="C27 G17"/>
      <selection pane="topRight" activeCell="G17" activeCellId="1" sqref="C27 G17"/>
      <selection pane="bottomRight" activeCell="B3" sqref="B3"/>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53</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kvKVOKwdX0t/jSPgUanTAY/EUjg3L0lQvvqvn02g84Kq9yOmwRn5Lh64FcGbumxPOaapKxiIyb3kQiyOC0sGAA==" saltValue="9rn4Spa6DvP+CH5D98j7r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100-000000000000}">
  <sheetPr codeName="Hoja74">
    <tabColor theme="5" tint="0.399980008602142"/>
    <pageSetUpPr fitToPage="1"/>
  </sheetPr>
  <dimension ref="A1:P31"/>
  <sheetViews>
    <sheetView zoomScale="80" zoomScaleNormal="80" workbookViewId="0" topLeftCell="A1">
      <pane xSplit="2" ySplit="7" topLeftCell="C8" activePane="bottomRight" state="frozen"/>
      <selection pane="topLeft" activeCell="A1" sqref="A1"/>
      <selection pane="bottomLeft" activeCell="G17" activeCellId="1" sqref="C27 G17"/>
      <selection pane="topRight" activeCell="G17" activeCellId="1" sqref="C27 G17"/>
      <selection pane="bottomRight" activeCell="J29" sqref="J29"/>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8" width="12.7142857142857" style="2" customWidth="1"/>
    <col min="9" max="9" width="14.4285714285714" style="2" customWidth="1"/>
    <col min="10" max="10" width="17.4285714285714" style="2" customWidth="1"/>
    <col min="11" max="11" width="17.4285714285714"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87">
        <v>132865270</v>
      </c>
      <c r="D9" s="88">
        <v>9.26134126E8</v>
      </c>
      <c r="E9" s="44">
        <f t="shared" si="0" ref="E9:E17">1-(D9/C9)</f>
        <v>-5.97047562542115</v>
      </c>
      <c r="F9" s="9"/>
      <c r="G9" s="10"/>
      <c r="H9" s="11"/>
      <c r="I9" s="11"/>
      <c r="J9" s="8"/>
      <c r="K9" s="7"/>
      <c r="L9" s="44">
        <f>1-(K9/D9)</f>
        <v>1</v>
      </c>
      <c r="M9" s="7"/>
      <c r="N9" s="44" t="e">
        <f>1-(M9/K9)</f>
        <v>#DIV/0!</v>
      </c>
      <c r="O9" s="7"/>
      <c r="P9" s="44" t="e">
        <f>1-(O9/M9)</f>
        <v>#DIV/0!</v>
      </c>
    </row>
    <row r="10" spans="1:16" ht="124.5" customHeight="1">
      <c r="A10" s="41" t="s">
        <v>25</v>
      </c>
      <c r="B10" s="12" t="s">
        <v>97</v>
      </c>
      <c r="C10" s="6">
        <v>9.43311205E8</v>
      </c>
      <c r="D10" s="7">
        <v>1.431916611E9</v>
      </c>
      <c r="E10" s="44">
        <f t="shared" si="0"/>
        <v>-0.5179684110717204</v>
      </c>
      <c r="F10" s="9" t="s">
        <v>98</v>
      </c>
      <c r="G10" s="10" t="s">
        <v>99</v>
      </c>
      <c r="H10" s="11">
        <v>-0.03</v>
      </c>
      <c r="I10" s="11">
        <v>-0.015</v>
      </c>
      <c r="J10" s="8">
        <v>0.01</v>
      </c>
      <c r="K10" s="7"/>
      <c r="L10" s="44">
        <f t="shared" si="1" ref="L10:L27">1-(K10/D10)</f>
        <v>1</v>
      </c>
      <c r="M10" s="7"/>
      <c r="N10" s="44" t="e">
        <f t="shared" si="2" ref="N10:P27">1-(M10/K10)</f>
        <v>#DIV/0!</v>
      </c>
      <c r="O10" s="7"/>
      <c r="P10" s="44" t="e">
        <f t="shared" si="2"/>
        <v>#DIV/0!</v>
      </c>
    </row>
    <row r="11" spans="1:16" ht="59.25" customHeight="1">
      <c r="A11" s="41" t="s">
        <v>26</v>
      </c>
      <c r="B11" s="13" t="s">
        <v>97</v>
      </c>
      <c r="C11" s="6">
        <v>0</v>
      </c>
      <c r="D11" s="7">
        <v>3580671</v>
      </c>
      <c r="E11" s="44" t="e">
        <f t="shared" si="0"/>
        <v>#DIV/0!</v>
      </c>
      <c r="F11" s="9" t="s">
        <v>100</v>
      </c>
      <c r="G11" s="10" t="s">
        <v>101</v>
      </c>
      <c r="H11" s="11"/>
      <c r="I11" s="11"/>
      <c r="J11" s="8"/>
      <c r="K11" s="7"/>
      <c r="L11" s="44">
        <f t="shared" si="1"/>
        <v>1</v>
      </c>
      <c r="M11" s="7"/>
      <c r="N11" s="44" t="e">
        <f t="shared" si="2"/>
        <v>#DIV/0!</v>
      </c>
      <c r="O11" s="7"/>
      <c r="P11" s="44" t="e">
        <f t="shared" si="2"/>
        <v>#DIV/0!</v>
      </c>
    </row>
    <row r="12" spans="1:16" ht="59.25" customHeight="1">
      <c r="A12" s="41" t="s">
        <v>27</v>
      </c>
      <c r="B12" s="13" t="s">
        <v>97</v>
      </c>
      <c r="C12" s="6">
        <v>247967517</v>
      </c>
      <c r="D12" s="7">
        <v>153537824</v>
      </c>
      <c r="E12" s="44">
        <f t="shared" si="0"/>
        <v>0.38081477018620946</v>
      </c>
      <c r="F12" s="9"/>
      <c r="G12" s="10"/>
      <c r="H12" s="11"/>
      <c r="I12" s="11"/>
      <c r="J12" s="8"/>
      <c r="K12" s="7"/>
      <c r="L12" s="44">
        <f t="shared" si="1"/>
        <v>1</v>
      </c>
      <c r="M12" s="7"/>
      <c r="N12" s="44" t="e">
        <f t="shared" si="2"/>
        <v>#DIV/0!</v>
      </c>
      <c r="O12" s="7"/>
      <c r="P12" s="44" t="e">
        <f t="shared" si="2"/>
        <v>#DIV/0!</v>
      </c>
    </row>
    <row r="13" spans="1:16" ht="59.25" customHeight="1">
      <c r="A13" s="41" t="s">
        <v>28</v>
      </c>
      <c r="B13" s="13" t="s">
        <v>102</v>
      </c>
      <c r="C13" s="6">
        <v>44751699</v>
      </c>
      <c r="D13" s="7">
        <v>32054338</v>
      </c>
      <c r="E13" s="44">
        <f t="shared" si="0"/>
        <v>0.28372913841773917</v>
      </c>
      <c r="F13" s="9"/>
      <c r="G13" s="10"/>
      <c r="H13" s="11"/>
      <c r="I13" s="11"/>
      <c r="J13" s="8"/>
      <c r="K13" s="7"/>
      <c r="L13" s="44">
        <f t="shared" si="1"/>
        <v>1</v>
      </c>
      <c r="M13" s="7"/>
      <c r="N13" s="44" t="e">
        <f t="shared" si="2"/>
        <v>#DIV/0!</v>
      </c>
      <c r="O13" s="7"/>
      <c r="P13" s="44" t="e">
        <f t="shared" si="2"/>
        <v>#DIV/0!</v>
      </c>
    </row>
    <row r="14" spans="1:16" ht="59.25" customHeight="1">
      <c r="A14" s="41" t="s">
        <v>29</v>
      </c>
      <c r="B14" s="13" t="s">
        <v>97</v>
      </c>
      <c r="C14" s="6">
        <v>272998637</v>
      </c>
      <c r="D14" s="7">
        <v>196657824</v>
      </c>
      <c r="E14" s="44">
        <f t="shared" si="0"/>
        <v>0.2796380737974161</v>
      </c>
      <c r="F14" s="57"/>
      <c r="G14" s="10"/>
      <c r="H14" s="11"/>
      <c r="I14" s="11"/>
      <c r="J14" s="8"/>
      <c r="K14" s="7"/>
      <c r="L14" s="44">
        <f t="shared" si="1"/>
        <v>1</v>
      </c>
      <c r="M14" s="7"/>
      <c r="N14" s="44" t="e">
        <f t="shared" si="2"/>
        <v>#DIV/0!</v>
      </c>
      <c r="O14" s="7"/>
      <c r="P14" s="44" t="e">
        <f t="shared" si="2"/>
        <v>#DIV/0!</v>
      </c>
    </row>
    <row r="15" spans="1:16" ht="59.25" customHeight="1">
      <c r="A15" s="41" t="s">
        <v>30</v>
      </c>
      <c r="B15" s="13" t="s">
        <v>97</v>
      </c>
      <c r="C15" s="6">
        <f>401534606+11900000</f>
        <v>413434606</v>
      </c>
      <c r="D15" s="7">
        <v>469428816</v>
      </c>
      <c r="E15" s="44">
        <f t="shared" si="0"/>
        <v>-0.13543667895086653</v>
      </c>
      <c r="F15" s="9"/>
      <c r="G15" s="10"/>
      <c r="H15" s="11"/>
      <c r="I15" s="11"/>
      <c r="J15" s="8"/>
      <c r="K15" s="7"/>
      <c r="L15" s="44">
        <f t="shared" si="1"/>
        <v>1</v>
      </c>
      <c r="M15" s="7"/>
      <c r="N15" s="44" t="e">
        <f t="shared" si="2"/>
        <v>#DIV/0!</v>
      </c>
      <c r="O15" s="7"/>
      <c r="P15" s="44" t="e">
        <f t="shared" si="2"/>
        <v>#DIV/0!</v>
      </c>
    </row>
    <row r="16" spans="1:16" ht="59.25" customHeight="1">
      <c r="A16" s="41" t="s">
        <v>31</v>
      </c>
      <c r="B16" s="13" t="s">
        <v>89</v>
      </c>
      <c r="C16" s="94">
        <v>0</v>
      </c>
      <c r="D16" s="95">
        <v>0</v>
      </c>
      <c r="E16" s="96" t="e">
        <f t="shared" si="0"/>
        <v>#DIV/0!</v>
      </c>
      <c r="F16" s="9" t="s">
        <v>103</v>
      </c>
      <c r="G16" s="10"/>
      <c r="H16" s="11"/>
      <c r="I16" s="11"/>
      <c r="J16" s="8"/>
      <c r="K16" s="7"/>
      <c r="L16" s="44" t="e">
        <f t="shared" si="1"/>
        <v>#DIV/0!</v>
      </c>
      <c r="M16" s="7"/>
      <c r="N16" s="44" t="e">
        <f t="shared" si="2"/>
        <v>#DIV/0!</v>
      </c>
      <c r="O16" s="7"/>
      <c r="P16" s="44" t="e">
        <f t="shared" si="2"/>
        <v>#DIV/0!</v>
      </c>
    </row>
    <row r="17" spans="1:16" ht="59.25" customHeight="1">
      <c r="A17" s="41" t="s">
        <v>32</v>
      </c>
      <c r="B17" s="13" t="s">
        <v>97</v>
      </c>
      <c r="C17" s="6">
        <v>98446520</v>
      </c>
      <c r="D17" s="7">
        <v>96804560</v>
      </c>
      <c r="E17" s="44">
        <f t="shared" si="0"/>
        <v>0.016678700273001</v>
      </c>
      <c r="F17" s="9"/>
      <c r="G17" s="10"/>
      <c r="H17" s="11"/>
      <c r="I17" s="11"/>
      <c r="J17" s="8"/>
      <c r="K17" s="7"/>
      <c r="L17" s="44">
        <f t="shared" si="1"/>
        <v>1</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79.5" customHeight="1">
      <c r="A19" s="41" t="s">
        <v>34</v>
      </c>
      <c r="B19" s="93" t="s">
        <v>97</v>
      </c>
      <c r="C19" s="101">
        <f>53175901+216218206+2824535+11048305</f>
        <v>283266947</v>
      </c>
      <c r="D19" s="100">
        <f>49557685.55+143061783</f>
        <v>1.9261946855E8</v>
      </c>
      <c r="E19" s="44">
        <f t="shared" si="3" ref="E19:E27">1-(D19/C19)</f>
        <v>0.3200072560883709</v>
      </c>
      <c r="F19" s="102" t="s">
        <v>104</v>
      </c>
      <c r="G19" s="9" t="s">
        <v>105</v>
      </c>
      <c r="H19" s="11">
        <v>0.05</v>
      </c>
      <c r="I19" s="11">
        <v>0.03</v>
      </c>
      <c r="J19" s="8">
        <v>0.01</v>
      </c>
      <c r="K19" s="7"/>
      <c r="L19" s="44">
        <f t="shared" si="1"/>
        <v>1</v>
      </c>
      <c r="M19" s="7"/>
      <c r="N19" s="44" t="e">
        <f t="shared" si="2"/>
        <v>#DIV/0!</v>
      </c>
      <c r="O19" s="7"/>
      <c r="P19" s="44" t="e">
        <f t="shared" si="2"/>
        <v>#DIV/0!</v>
      </c>
    </row>
    <row r="20" spans="1:16" ht="57" customHeight="1">
      <c r="A20" s="41" t="s">
        <v>35</v>
      </c>
      <c r="B20" s="14" t="s">
        <v>102</v>
      </c>
      <c r="C20" s="6">
        <f>117138895</f>
        <v>117138895</v>
      </c>
      <c r="D20" s="7">
        <v>121180453</v>
      </c>
      <c r="E20" s="44">
        <f t="shared" si="3"/>
        <v>-0.03450227185428023</v>
      </c>
      <c r="F20" s="9" t="s">
        <v>106</v>
      </c>
      <c r="G20" s="10" t="s">
        <v>107</v>
      </c>
      <c r="H20" s="11">
        <v>0.011</v>
      </c>
      <c r="I20" s="11" t="s">
        <v>108</v>
      </c>
      <c r="J20" s="8">
        <v>0.01</v>
      </c>
      <c r="K20" s="7"/>
      <c r="L20" s="44">
        <f t="shared" si="1"/>
        <v>1</v>
      </c>
      <c r="M20" s="7"/>
      <c r="N20" s="44" t="e">
        <f t="shared" si="2"/>
        <v>#DIV/0!</v>
      </c>
      <c r="O20" s="7"/>
      <c r="P20" s="44" t="e">
        <f t="shared" si="2"/>
        <v>#DIV/0!</v>
      </c>
    </row>
    <row r="21" spans="1:16" ht="57" customHeight="1">
      <c r="A21" s="41" t="s">
        <v>36</v>
      </c>
      <c r="B21" s="14" t="s">
        <v>97</v>
      </c>
      <c r="C21" s="6">
        <v>180146650</v>
      </c>
      <c r="D21" s="7">
        <v>0</v>
      </c>
      <c r="E21" s="44">
        <f t="shared" si="3"/>
        <v>1</v>
      </c>
      <c r="F21" s="103" t="s">
        <v>109</v>
      </c>
      <c r="G21" s="104" t="s">
        <v>110</v>
      </c>
      <c r="H21" s="11">
        <v>1</v>
      </c>
      <c r="I21" s="11"/>
      <c r="J21" s="8"/>
      <c r="K21" s="7"/>
      <c r="L21" s="44" t="e">
        <f t="shared" si="1"/>
        <v>#DIV/0!</v>
      </c>
      <c r="M21" s="7"/>
      <c r="N21" s="44" t="e">
        <f t="shared" si="2"/>
        <v>#DIV/0!</v>
      </c>
      <c r="O21" s="7"/>
      <c r="P21" s="44" t="e">
        <f t="shared" si="2"/>
        <v>#DIV/0!</v>
      </c>
    </row>
    <row r="22" spans="1:16" ht="57" customHeight="1">
      <c r="A22" s="41" t="s">
        <v>37</v>
      </c>
      <c r="B22" s="93" t="s">
        <v>97</v>
      </c>
      <c r="C22" s="93">
        <f>17839007+10466510</f>
        <v>28305517</v>
      </c>
      <c r="D22" s="7" t="s">
        <v>111</v>
      </c>
      <c r="E22" s="44" t="e">
        <f t="shared" si="3"/>
        <v>#VALUE!</v>
      </c>
      <c r="F22" s="9" t="s">
        <v>112</v>
      </c>
      <c r="G22" s="10" t="s">
        <v>113</v>
      </c>
      <c r="H22" s="11">
        <v>0.05</v>
      </c>
      <c r="I22" s="11">
        <v>0.06</v>
      </c>
      <c r="J22" s="8">
        <v>0.07</v>
      </c>
      <c r="K22" s="7"/>
      <c r="L22" s="44" t="e">
        <f t="shared" si="1"/>
        <v>#VALUE!</v>
      </c>
      <c r="M22" s="7"/>
      <c r="N22" s="44" t="e">
        <f t="shared" si="2"/>
        <v>#DIV/0!</v>
      </c>
      <c r="O22" s="7"/>
      <c r="P22" s="44" t="e">
        <f t="shared" si="2"/>
        <v>#DIV/0!</v>
      </c>
    </row>
    <row r="23" spans="1:16" ht="57" customHeight="1">
      <c r="A23" s="41" t="s">
        <v>38</v>
      </c>
      <c r="B23" s="12" t="s">
        <v>89</v>
      </c>
      <c r="C23" s="6">
        <v>0</v>
      </c>
      <c r="D23" s="7">
        <v>0</v>
      </c>
      <c r="E23" s="44" t="e">
        <f t="shared" si="3"/>
        <v>#DIV/0!</v>
      </c>
      <c r="F23" s="9" t="s">
        <v>114</v>
      </c>
      <c r="G23" s="10"/>
      <c r="H23" s="11" t="s">
        <v>89</v>
      </c>
      <c r="I23" s="11" t="s">
        <v>89</v>
      </c>
      <c r="J23" s="11" t="s">
        <v>89</v>
      </c>
      <c r="K23" s="7"/>
      <c r="L23" s="44" t="e">
        <f t="shared" si="1"/>
        <v>#DIV/0!</v>
      </c>
      <c r="M23" s="7"/>
      <c r="N23" s="44" t="e">
        <f t="shared" si="2"/>
        <v>#DIV/0!</v>
      </c>
      <c r="O23" s="7"/>
      <c r="P23" s="44" t="e">
        <f t="shared" si="2"/>
        <v>#DIV/0!</v>
      </c>
    </row>
    <row r="24" spans="1:16" ht="57" customHeight="1">
      <c r="A24" s="41" t="s">
        <v>39</v>
      </c>
      <c r="B24" s="12" t="s">
        <v>102</v>
      </c>
      <c r="C24" s="6">
        <f>3711198+1518772</f>
        <v>5229970</v>
      </c>
      <c r="D24" s="7">
        <v>1161341</v>
      </c>
      <c r="E24" s="44">
        <f t="shared" si="3"/>
        <v>0.7779449977724537</v>
      </c>
      <c r="F24" s="9" t="s">
        <v>115</v>
      </c>
      <c r="G24" s="10" t="s">
        <v>116</v>
      </c>
      <c r="H24" s="11">
        <v>-0.052</v>
      </c>
      <c r="I24" s="11">
        <v>-0.052</v>
      </c>
      <c r="J24" s="8">
        <v>-0.052</v>
      </c>
      <c r="K24" s="7"/>
      <c r="L24" s="44">
        <f t="shared" si="1"/>
        <v>1</v>
      </c>
      <c r="M24" s="7"/>
      <c r="N24" s="44" t="e">
        <f t="shared" si="2"/>
        <v>#DIV/0!</v>
      </c>
      <c r="O24" s="7"/>
      <c r="P24" s="44" t="e">
        <f t="shared" si="2"/>
        <v>#DIV/0!</v>
      </c>
    </row>
    <row r="25" spans="1:16" ht="57" customHeight="1">
      <c r="A25" s="43" t="s">
        <v>40</v>
      </c>
      <c r="B25" s="12"/>
      <c r="C25" s="105">
        <v>0</v>
      </c>
      <c r="D25" s="99" t="s">
        <v>117</v>
      </c>
      <c r="E25" s="44" t="e">
        <f t="shared" si="3"/>
        <v>#VALUE!</v>
      </c>
      <c r="F25" s="9"/>
      <c r="G25" s="10"/>
      <c r="H25" s="11"/>
      <c r="I25" s="11"/>
      <c r="J25" s="8"/>
      <c r="K25" s="7"/>
      <c r="L25" s="44" t="e">
        <f t="shared" si="1"/>
        <v>#VALUE!</v>
      </c>
      <c r="M25" s="7"/>
      <c r="N25" s="44" t="e">
        <f t="shared" si="2"/>
        <v>#DIV/0!</v>
      </c>
      <c r="O25" s="7"/>
      <c r="P25" s="44" t="e">
        <f t="shared" si="2"/>
        <v>#DIV/0!</v>
      </c>
    </row>
    <row r="26" spans="1:16" ht="57" customHeight="1">
      <c r="A26" s="43" t="s">
        <v>41</v>
      </c>
      <c r="B26" s="12" t="s">
        <v>89</v>
      </c>
      <c r="C26" s="6">
        <v>0</v>
      </c>
      <c r="D26" s="7">
        <v>0</v>
      </c>
      <c r="E26" s="44" t="e">
        <f t="shared" si="3"/>
        <v>#DIV/0!</v>
      </c>
      <c r="F26" s="9" t="s">
        <v>118</v>
      </c>
      <c r="G26" s="10"/>
      <c r="H26" s="11" t="s">
        <v>89</v>
      </c>
      <c r="I26" s="11" t="s">
        <v>89</v>
      </c>
      <c r="J26" s="11" t="s">
        <v>89</v>
      </c>
      <c r="K26" s="7"/>
      <c r="L26" s="44" t="e">
        <f t="shared" si="1"/>
        <v>#DIV/0!</v>
      </c>
      <c r="M26" s="7"/>
      <c r="N26" s="44" t="e">
        <f t="shared" si="2"/>
        <v>#DIV/0!</v>
      </c>
      <c r="O26" s="7"/>
      <c r="P26" s="44" t="e">
        <f t="shared" si="2"/>
        <v>#DIV/0!</v>
      </c>
    </row>
    <row r="27" spans="1:16" ht="57" customHeight="1">
      <c r="A27" s="43" t="s">
        <v>42</v>
      </c>
      <c r="B27" s="12" t="s">
        <v>97</v>
      </c>
      <c r="C27" s="7">
        <f>127315990+2035596444+26396590+11604090+40729138+32512360+62389280+821336220+12393850+7748840+17942579+15908710</f>
        <v>3.211874091E9</v>
      </c>
      <c r="D27" s="7">
        <v>2.59437051981973E9</v>
      </c>
      <c r="E27" s="44">
        <f t="shared" si="3"/>
        <v>0.1922564688667524</v>
      </c>
      <c r="F27" s="9" t="s">
        <v>119</v>
      </c>
      <c r="G27" s="10" t="s">
        <v>120</v>
      </c>
      <c r="H27" s="11">
        <v>0.01</v>
      </c>
      <c r="I27" s="11">
        <v>0.01</v>
      </c>
      <c r="J27" s="8">
        <v>0.0163</v>
      </c>
      <c r="K27" s="7"/>
      <c r="L27" s="44">
        <f t="shared" si="1"/>
        <v>1</v>
      </c>
      <c r="M27" s="7"/>
      <c r="N27" s="44" t="e">
        <f t="shared" si="2"/>
        <v>#DIV/0!</v>
      </c>
      <c r="O27" s="7"/>
      <c r="P27" s="44" t="e">
        <f t="shared" si="2"/>
        <v>#DIV/0!</v>
      </c>
    </row>
    <row r="29" spans="7:7" ht="15">
      <c r="G29" s="106"/>
    </row>
    <row r="30" spans="7:7" ht="15">
      <c r="G30" s="107"/>
    </row>
    <row r="31" spans="7:7" ht="15" thickBot="1">
      <c r="G31" s="106"/>
    </row>
  </sheetData>
  <sheetProtection algorithmName="SHA-512" hashValue="qoilHXnjZQ7AyeCGC04MwtvdTOPykD7+hSM3egdCVs/nUvsSsczQPO4NIzduPZw4KoKFWKYsO8YhJktybwHkZw==" saltValue="anR7sanYxHT8YQj/cAv2M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200-000000000000}">
  <sheetPr codeName="Hoja75">
    <tabColor theme="5" tint="0.399980008602142"/>
    <pageSetUpPr fitToPage="1"/>
  </sheetPr>
  <dimension ref="A1:P27"/>
  <sheetViews>
    <sheetView zoomScale="80" zoomScaleNormal="80" workbookViewId="0" topLeftCell="A1">
      <pane xSplit="2" ySplit="7" topLeftCell="C21"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RAO3hiU8qhtS6D+BphUomxnw2raJs1TxQsxQ8In7+1teDY4FMTJJ/oba2k5jHj85CTORmK4LsZl4DcKxw4sDbA==" saltValue="32XUXFT7KR3j2k/igcL7h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300-000000000000}">
  <sheetPr codeName="Hoja76">
    <tabColor theme="5" tint="0.399980008602142"/>
    <pageSetUpPr fitToPage="1"/>
  </sheetPr>
  <dimension ref="A1:P27"/>
  <sheetViews>
    <sheetView zoomScale="80" zoomScaleNormal="80" workbookViewId="0" topLeftCell="A1">
      <pane xSplit="2" ySplit="7" topLeftCell="C8"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mayETT3Pv8YeGqHXdyz/TIAi/v5koJNHj4uZrB3KU/JCvOpx9CSxaDvLVxtGIhg+HDFEyZFzBgGe26XmimwLLA==" saltValue="xYMcyC6+PK6L690LT0c98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400-000000000000}">
  <sheetPr codeName="Hoja77">
    <tabColor theme="5" tint="0.399980008602142"/>
    <pageSetUpPr fitToPage="1"/>
  </sheetPr>
  <dimension ref="A1:P27"/>
  <sheetViews>
    <sheetView zoomScale="80" zoomScaleNormal="80" workbookViewId="0" topLeftCell="A1">
      <pane xSplit="2" ySplit="7" topLeftCell="C23"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lNe/rKbiC/ISecJd7l6JeuADuw2CXRoDf6pJ1OLmbvKY6Mh8OcfBdMsVY8BOxS4SPjuoyKoHwIRrTfFY0++Jnw==" saltValue="DaLvFigmNqbmzT2XcgDfC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500-000000000000}">
  <sheetPr codeName="Hoja78">
    <tabColor theme="5" tint="0.399980008602142"/>
    <pageSetUpPr fitToPage="1"/>
  </sheetPr>
  <dimension ref="A1:P27"/>
  <sheetViews>
    <sheetView zoomScale="80" zoomScaleNormal="80" workbookViewId="0" topLeftCell="A1">
      <pane xSplit="2" ySplit="7" topLeftCell="C8"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Nl0sJF+bxfqZJF5I1Bjgv9UJroEOMBefyKZ9eQ3Q/+K7SETQOfy900SGOLnUmM7iDSc0YkbSwmaY36Fymstk1Q==" saltValue="gOkKg0y+fh7wJ/NGX7vT3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600-000000000000}">
  <sheetPr codeName="Hoja79">
    <tabColor theme="5" tint="0.399980008602142"/>
    <pageSetUpPr fitToPage="1"/>
  </sheetPr>
  <dimension ref="A1:P27"/>
  <sheetViews>
    <sheetView zoomScale="80" zoomScaleNormal="80" workbookViewId="0" topLeftCell="A1">
      <pane xSplit="2" ySplit="7" topLeftCell="C8"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YVO/F7diDNo1M++uNRTqiahXX9CfcOEudFh9URjr7w0WeanvY7uuU9ibRCP67PQbkT08YCzwxeNgSo5GQVaahA==" saltValue="WYvTfUZ3h7XRU26GAMN4l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codeName="Hoja44">
    <tabColor theme="5" tint="0.399980008602142"/>
    <pageSetUpPr fitToPage="1"/>
  </sheetPr>
  <dimension ref="A1:P27"/>
  <sheetViews>
    <sheetView zoomScale="80" zoomScaleNormal="80" workbookViewId="0" topLeftCell="A1">
      <pane xSplit="2" ySplit="7" topLeftCell="C8"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7l74jgLfoCkVZmZTrAxY15tXNscsXF1CytCX9U1qYK+PIfhg/jpQJ6kQpu/Cm0LvUwnFPnUddlG+rGNacaNVZA==" saltValue="w0w9wowYHEthA7qjm5B3r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700-000000000000}">
  <sheetPr codeName="Hoja81">
    <tabColor theme="5" tint="0.399980008602142"/>
    <pageSetUpPr fitToPage="1"/>
  </sheetPr>
  <dimension ref="A1:P27"/>
  <sheetViews>
    <sheetView zoomScale="80" zoomScaleNormal="80" workbookViewId="0" topLeftCell="A1">
      <pane xSplit="2" ySplit="7" topLeftCell="C24"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QOrsL8CZnAFPvjDkPrChJPb3ovHbwj+yGYk6/inSfFcWk8hYwUinOhkEw/jui1ZZnkrs1/yDiyBRkmM4x9FSiw==" saltValue="5wB2TLKF6teoNH5qtqRAi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800-000000000000}">
  <sheetPr codeName="Hoja80">
    <tabColor theme="5" tint="0.399980008602142"/>
    <pageSetUpPr fitToPage="1"/>
  </sheetPr>
  <dimension ref="A1:P27"/>
  <sheetViews>
    <sheetView zoomScale="80" zoomScaleNormal="80" workbookViewId="0" topLeftCell="A1">
      <pane xSplit="2" ySplit="7" topLeftCell="C27" activePane="bottomRight" state="frozen"/>
      <selection pane="topLeft" activeCell="A1" sqref="A1"/>
      <selection pane="bottomLeft" activeCell="G17" activeCellId="1" sqref="C27 G17"/>
      <selection pane="topRight" activeCell="G17" activeCellId="1" sqref="C27 G17"/>
      <selection pane="bottomRight" activeCell="G2" sqref="G2"/>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MYEs+yMnmJYl1mDBn2/38W6P4zcTFht/JvBPvJ2I0Wf5yhm77JssTGvIBiqQocuFjIyrlqV9ta490g+fDTi2dw==" saltValue="KzqPyWd2tWOSVT6weCQ5O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900-000000000000}">
  <sheetPr codeName="Hoja82">
    <tabColor theme="5" tint="0.399980008602142"/>
    <pageSetUpPr fitToPage="1"/>
  </sheetPr>
  <dimension ref="A1:P27"/>
  <sheetViews>
    <sheetView zoomScale="80" zoomScaleNormal="80" workbookViewId="0" topLeftCell="A1">
      <pane xSplit="2" ySplit="7" topLeftCell="C22"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r7jKYqgf2O9lnx1rrpOTsBvr5qnnLhpAanxbPrdCxB0GqlnHVDJdTexUUEPEMzR2CYCneeIaFOOOtlG4trJ/Mw==" saltValue="lKaOW1cu6KE+aq/Pp+4ZJ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A00-000000000000}">
  <sheetPr codeName="Hoja83">
    <tabColor theme="5" tint="0.399980008602142"/>
    <pageSetUpPr fitToPage="1"/>
  </sheetPr>
  <dimension ref="A1:P27"/>
  <sheetViews>
    <sheetView zoomScale="80" zoomScaleNormal="80" workbookViewId="0" topLeftCell="A1">
      <pane xSplit="2" ySplit="7" topLeftCell="C24"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o8WCGTU/rR9x7zhlx/LxixE76zWFEjkwdXZMQ8fBtuphsgRrXF31AJ4JeeSFkeIst/9+yV5DI6X7eOXQ1m4Uqg==" saltValue="8v+hAKPNekPbOdBDYHUWW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B00-000000000000}">
  <sheetPr codeName="Hoja84">
    <tabColor theme="5" tint="0.399980008602142"/>
    <pageSetUpPr fitToPage="1"/>
  </sheetPr>
  <dimension ref="A1:P27"/>
  <sheetViews>
    <sheetView zoomScale="80" zoomScaleNormal="80" workbookViewId="0" topLeftCell="A1">
      <pane xSplit="2" ySplit="7" topLeftCell="G17"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E+bpkwLzUzq/w4VJr+Wa2FDVrnDUTc7kDQVGmOCivoBt7zdztxf0ez7MWkt1GcDYQsr9oaHcWHIcYIW0Pjqf6A==" saltValue="675LDVAAUmQD3/2m5LGYk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C00-000000000000}">
  <sheetPr codeName="Hoja85">
    <tabColor theme="5" tint="0.399980008602142"/>
    <pageSetUpPr fitToPage="1"/>
  </sheetPr>
  <dimension ref="A1:P27"/>
  <sheetViews>
    <sheetView zoomScale="80" zoomScaleNormal="80" workbookViewId="0" topLeftCell="A1">
      <pane xSplit="2" ySplit="7" topLeftCell="G17"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bJ5wfiysojjAmg/GcgWpd54AiF2WQ8p86SCbg2TacA9OczV88i3fiAAbB3u5j9Hp9KdyP2kde/oDDEkOk8Zd8w==" saltValue="axj/BW6MZWvbQC3HX6hm9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D00-000000000000}">
  <sheetPr codeName="Hoja86">
    <tabColor theme="5" tint="0.399980008602142"/>
    <pageSetUpPr fitToPage="1"/>
  </sheetPr>
  <dimension ref="A1:P27"/>
  <sheetViews>
    <sheetView zoomScale="80" zoomScaleNormal="80" workbookViewId="0" topLeftCell="A1">
      <pane xSplit="2" ySplit="7" topLeftCell="E13" activePane="bottomRight" state="frozen"/>
      <selection pane="topLeft" activeCell="A1" sqref="A1"/>
      <selection pane="bottomLeft" activeCell="G17" activeCellId="1" sqref="C27 G17"/>
      <selection pane="topRight" activeCell="G17" activeCellId="1" sqref="C27 G17"/>
      <selection pane="bottomRight" activeCell="D10" sqref="D10"/>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121</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yjGzIE09tnvQlMTtS0DNF9MKCGbzGKKB1liuH3SJmHHqJRM3o635BdyAniq6tHl2najYTDuYMQ9VG4eRIbALrg==" saltValue="3Ppj1xykANSJ2EBvp4z1h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E00-000000000000}">
  <sheetPr codeName="Hoja87">
    <tabColor theme="5" tint="0.399980008602142"/>
    <pageSetUpPr fitToPage="1"/>
  </sheetPr>
  <dimension ref="A1:P27"/>
  <sheetViews>
    <sheetView zoomScale="80" zoomScaleNormal="80" workbookViewId="0" topLeftCell="A1">
      <pane xSplit="2" ySplit="7" topLeftCell="C24" activePane="bottomRight" state="frozen"/>
      <selection pane="topLeft" activeCell="A1" sqref="A1"/>
      <selection pane="bottomLeft" activeCell="G17" activeCellId="1" sqref="C27 G17"/>
      <selection pane="topRight" activeCell="G17" activeCellId="1" sqref="C27 G17"/>
      <selection pane="bottomRight" activeCell="B3" sqref="B3"/>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122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Xv5msFXTtxxfUPl8z1sK6CmiJ/9SPsKRChcOGG4jbXXBQGVob++1JC9C3++h2OZqrEqyy/gierdwgKOl/CNf6g==" saltValue="+TPPpXLuNpRb1bL/Z9wU2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F00-000000000000}">
  <sheetPr codeName="Hoja88">
    <tabColor theme="5" tint="0.399980008602142"/>
    <pageSetUpPr fitToPage="1"/>
  </sheetPr>
  <dimension ref="A1:P27"/>
  <sheetViews>
    <sheetView zoomScale="80" zoomScaleNormal="80" workbookViewId="0" topLeftCell="A1">
      <pane xSplit="2" ySplit="7" topLeftCell="C8"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RWnzJO1OP33v6GHh+wY+8kvZlu67P0EAsN2MC46VbTt1ZOuR7PjINfUtFajLcA+v4ZEKlOGABAz0i7zRrpPqKw==" saltValue="Kg4KmVK+Jbii7/ZhQEtg+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3000-000000000000}">
  <sheetPr codeName="Hoja89">
    <tabColor theme="5" tint="0.399980008602142"/>
    <pageSetUpPr fitToPage="1"/>
  </sheetPr>
  <dimension ref="A1:P27"/>
  <sheetViews>
    <sheetView zoomScale="80" zoomScaleNormal="80" workbookViewId="0" topLeftCell="A1">
      <pane xSplit="2" ySplit="7" topLeftCell="E16" activePane="bottomRight" state="frozen"/>
      <selection pane="topLeft" activeCell="A1" sqref="A1"/>
      <selection pane="bottomLeft" activeCell="G17" activeCellId="1" sqref="C27 G17"/>
      <selection pane="topRight" activeCell="G17" activeCellId="1" sqref="C27 G17"/>
      <selection pane="bottomRight" activeCell="A3" sqref="A3"/>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v>0</v>
      </c>
      <c r="D10" s="7">
        <v>0</v>
      </c>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v>0</v>
      </c>
      <c r="D11" s="7">
        <v>0</v>
      </c>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v>0</v>
      </c>
      <c r="D12" s="7">
        <v>0</v>
      </c>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v>0</v>
      </c>
      <c r="D13" s="7">
        <v>0</v>
      </c>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v>0</v>
      </c>
      <c r="D14" s="7">
        <v>0</v>
      </c>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t="s">
        <v>123</v>
      </c>
      <c r="C15" s="56">
        <f>202904086+28417914</f>
        <v>231322000</v>
      </c>
      <c r="D15" s="7">
        <f>248371043+31300000</f>
        <v>279671043</v>
      </c>
      <c r="E15" s="44">
        <f t="shared" si="0"/>
        <v>-0.209011866575596</v>
      </c>
      <c r="F15" s="9"/>
      <c r="G15" s="10"/>
      <c r="H15" s="11"/>
      <c r="I15" s="11"/>
      <c r="J15" s="8"/>
      <c r="K15" s="7"/>
      <c r="L15" s="44">
        <f t="shared" si="1"/>
        <v>1</v>
      </c>
      <c r="M15" s="7"/>
      <c r="N15" s="44" t="e">
        <f t="shared" si="2"/>
        <v>#DIV/0!</v>
      </c>
      <c r="O15" s="7"/>
      <c r="P15" s="44" t="e">
        <f t="shared" si="2"/>
        <v>#DIV/0!</v>
      </c>
    </row>
    <row r="16" spans="1:16" ht="59.25" customHeight="1">
      <c r="A16" s="41" t="s">
        <v>31</v>
      </c>
      <c r="B16" s="13" t="s">
        <v>89</v>
      </c>
      <c r="C16" s="6">
        <v>0</v>
      </c>
      <c r="D16" s="7">
        <v>0</v>
      </c>
      <c r="E16" s="44" t="e">
        <f t="shared" si="0"/>
        <v>#DIV/0!</v>
      </c>
      <c r="F16" s="9" t="s">
        <v>124</v>
      </c>
      <c r="G16" s="10"/>
      <c r="H16" s="11"/>
      <c r="I16" s="11"/>
      <c r="J16" s="8"/>
      <c r="K16" s="7"/>
      <c r="L16" s="44" t="e">
        <f t="shared" si="1"/>
        <v>#DIV/0!</v>
      </c>
      <c r="M16" s="7"/>
      <c r="N16" s="44" t="e">
        <f t="shared" si="2"/>
        <v>#DIV/0!</v>
      </c>
      <c r="O16" s="7"/>
      <c r="P16" s="44" t="e">
        <f t="shared" si="2"/>
        <v>#DIV/0!</v>
      </c>
    </row>
    <row r="17" spans="1:16" ht="59.25" customHeight="1">
      <c r="A17" s="41" t="s">
        <v>32</v>
      </c>
      <c r="B17" s="13"/>
      <c r="C17" s="6">
        <v>0</v>
      </c>
      <c r="D17" s="7">
        <v>0</v>
      </c>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yunTbOQ7FaSWxtBUiwYDBswsTrss4/hhoz15nV+VlHQ7/5Q/2dyF0X+yiUVzmBKnATaiQY6eaLN33pfKaCn53A==" saltValue="6P/bYtrSfaXzTMP8LZ7vl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codeName="Hoja45">
    <tabColor theme="5" tint="0.399980008602142"/>
    <pageSetUpPr fitToPage="1"/>
  </sheetPr>
  <dimension ref="A1:P27"/>
  <sheetViews>
    <sheetView zoomScale="80" zoomScaleNormal="80" workbookViewId="0" topLeftCell="A1">
      <pane xSplit="2" ySplit="7" topLeftCell="C8" activePane="bottomRight" state="frozen"/>
      <selection pane="topLeft" activeCell="A1" sqref="A1"/>
      <selection pane="bottomLeft" activeCell="G17" activeCellId="1" sqref="C27 G17"/>
      <selection pane="topRight" activeCell="G17" activeCellId="1" sqref="C27 G17"/>
      <selection pane="bottomRight" activeCell="F2" sqref="F2"/>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2SoX2ft7781FKMWnISwcbxx4yuFWV2r2janCIwS1Cxc1ZZJCdXnNZVgP/925o8SuuAaHRNP//1n9F3piqbJ72A==" saltValue="x/LwBo7GYeF+ndIETuai2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3100-000000000000}">
  <sheetPr codeName="Hoja90">
    <tabColor theme="5" tint="0.399980008602142"/>
    <pageSetUpPr fitToPage="1"/>
  </sheetPr>
  <dimension ref="A1:P27"/>
  <sheetViews>
    <sheetView zoomScale="80" zoomScaleNormal="80" workbookViewId="0" topLeftCell="A1">
      <pane xSplit="2" ySplit="7" topLeftCell="C8"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RJ0YhZRCnLkiA9nSCpuofKKIvCMO+YDLaPjmVWO3dLH4j51Vxi7r+gbLR3KG4tlv2Ab7gbPjY1VPoCJfYtwU7w==" saltValue="Fe/a4GrqxKTrsxcOxy+Mb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3200-000000000000}">
  <sheetPr codeName="Hoja91">
    <tabColor theme="5" tint="0.399980008602142"/>
    <pageSetUpPr fitToPage="1"/>
  </sheetPr>
  <dimension ref="A1:P27"/>
  <sheetViews>
    <sheetView zoomScale="80" zoomScaleNormal="80" workbookViewId="0" topLeftCell="A1">
      <pane xSplit="2" ySplit="7" topLeftCell="C24" activePane="bottomRight" state="frozen"/>
      <selection pane="topLeft" activeCell="A1" sqref="A1"/>
      <selection pane="bottomLeft" activeCell="G17" activeCellId="1" sqref="C27 G17"/>
      <selection pane="topRight" activeCell="G17" activeCellId="1" sqref="C27 G17"/>
      <selection pane="bottomRight" activeCell="G27" sqref="G2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tIuvg/dcWo7GkH5RwaI/AQFILpB3Abu97Kih8Z9iqictY5zW4ITE2CW+SC2XCelj2YnXniOGlwpv4zrBmXZxWA==" saltValue="cVWMxKyDpzXh0/kmbLs1d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3300-000000000000}">
  <sheetPr codeName="Hoja92">
    <tabColor theme="5" tint="0.399980008602142"/>
    <pageSetUpPr fitToPage="1"/>
  </sheetPr>
  <dimension ref="A1:P27"/>
  <sheetViews>
    <sheetView zoomScale="80" zoomScaleNormal="80" workbookViewId="0" topLeftCell="A1">
      <pane xSplit="2" ySplit="7" topLeftCell="C24"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oeYW8NnGCcnN6NdJ4EyQ5n2Fm74GA7/1M6lCKqugV6xHLyzQmmpjLGPX2IkvBunHqa+7pgqXMFCA/akatn8eKA==" saltValue="x5WNbP+KkP3YamIbXId7J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3400-000000000000}">
  <sheetPr codeName="Hoja93">
    <tabColor theme="5" tint="0.399980008602142"/>
    <pageSetUpPr fitToPage="1"/>
  </sheetPr>
  <dimension ref="A1:P27"/>
  <sheetViews>
    <sheetView zoomScale="80" zoomScaleNormal="80" workbookViewId="0" topLeftCell="A1">
      <pane xSplit="2" ySplit="7" topLeftCell="C24"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YqcZW7U64gohgs+XkV+V/R7zbpMoFQORQsAjF37LZJ0m12FGA0DBIX2JZqQOhy+eD/E43gemmM5NOkO/9hm2HQ==" saltValue="9TtsRq6cHe7oXP1TSgZfI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3500-000000000000}">
  <sheetPr codeName="Hoja94">
    <tabColor theme="5" tint="0.399980008602142"/>
    <pageSetUpPr fitToPage="1"/>
  </sheetPr>
  <dimension ref="A1:P27"/>
  <sheetViews>
    <sheetView zoomScale="80" zoomScaleNormal="80" workbookViewId="0" topLeftCell="A1">
      <pane xSplit="2" ySplit="7" topLeftCell="C24"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ydAY+Wvt1nyoKE2WPXDf4f9dQtW/MBVEMwHG3SWYf3EUtdMngaSzIQVYvgkxO8SAOv8JuycwmsnkLbxE2Z6oGQ==" saltValue="fRm0ogFY0lX6f9gvZDfDD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3600-000000000000}">
  <sheetPr codeName="Hoja95">
    <tabColor theme="5" tint="0.399980008602142"/>
    <pageSetUpPr fitToPage="1"/>
  </sheetPr>
  <dimension ref="A1:P27"/>
  <sheetViews>
    <sheetView zoomScale="80" zoomScaleNormal="80" workbookViewId="0" topLeftCell="A1">
      <pane xSplit="2" ySplit="7" topLeftCell="C24"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dlG8RJVRU8rJCStHhmDk63VirO2n5384HuReeXy8DkuhNQRc/EhtqTfx4f3PSSByOkSGM88yQhIImc21scJR3A==" saltValue="k50E1k79mX6xMouHkgD6G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3700-000000000000}">
  <sheetPr codeName="Hoja96">
    <tabColor theme="5" tint="0.399980008602142"/>
    <pageSetUpPr fitToPage="1"/>
  </sheetPr>
  <dimension ref="A1:P27"/>
  <sheetViews>
    <sheetView zoomScale="80" zoomScaleNormal="80" workbookViewId="0" topLeftCell="A1">
      <pane xSplit="2" ySplit="7" topLeftCell="C20" activePane="bottomRight" state="frozen"/>
      <selection pane="topLeft" activeCell="A1" sqref="A1"/>
      <selection pane="bottomLeft" activeCell="G17" activeCellId="1" sqref="C27 G17"/>
      <selection pane="topRight" activeCell="G17" activeCellId="1" sqref="C27 G17"/>
      <selection pane="bottomRight" activeCell="F13" sqref="F13"/>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YfXU+a4c5/OF62Q8rKBzOCihRUxdzxkDoJua+4ru3wopm7c7aKc9uT46KsfO8iFJVu/bZOSTc5qkZBcEgshQLQ==" saltValue="S+A/EiRDUsaKVgvNIl72U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3800-000000000000}">
  <sheetPr codeName="Hoja97">
    <tabColor theme="5" tint="0.399980008602142"/>
    <pageSetUpPr fitToPage="1"/>
  </sheetPr>
  <dimension ref="A1:P27"/>
  <sheetViews>
    <sheetView zoomScale="80" zoomScaleNormal="80" workbookViewId="0" topLeftCell="A1">
      <pane xSplit="2" ySplit="7" topLeftCell="C24"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RlGcPIo/v2+xTGl7Cvwy5K/mv97p58wHqgHDOG4gAPYP/JGvtlwy4M3cmGmmObwAaNM/eU7kAq7Vic0EQeqdUA==" saltValue="U3tceiE8z+JcgWPL55Cij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3900-000000000000}">
  <sheetPr codeName="Hoja98">
    <tabColor theme="5" tint="0.399980008602142"/>
    <pageSetUpPr fitToPage="1"/>
  </sheetPr>
  <dimension ref="A1:P27"/>
  <sheetViews>
    <sheetView zoomScale="80" zoomScaleNormal="80" workbookViewId="0" topLeftCell="A1">
      <pane xSplit="2" ySplit="7" topLeftCell="C23"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cZiI+bFNOngaEejCpptfkBoOOE+VNEyNSYc34U+YyPMYTzgJZClnj26Ke3JEmyOpdgfKhA+Asa3DoHS/yJH70w==" saltValue="NSV6FrvWElP55h3CFj3Gk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3A00-000000000000}">
  <sheetPr codeName="Hoja99">
    <tabColor theme="5" tint="0.399980008602142"/>
    <pageSetUpPr fitToPage="1"/>
  </sheetPr>
  <dimension ref="A1:P27"/>
  <sheetViews>
    <sheetView zoomScale="80" zoomScaleNormal="80" workbookViewId="0" topLeftCell="A1">
      <pane xSplit="2" ySplit="7" topLeftCell="C8" activePane="bottomRight" state="frozen"/>
      <selection pane="topLeft" activeCell="A1" sqref="A1"/>
      <selection pane="bottomLeft" activeCell="G17" activeCellId="1" sqref="C27 G17"/>
      <selection pane="topRight" activeCell="G17" activeCellId="1" sqref="C27 G17"/>
      <selection pane="bottomRight" activeCell="A22" sqref="A22"/>
    </sheetView>
  </sheetViews>
  <sheetFormatPr defaultColWidth="11.4242857142857" defaultRowHeight="15"/>
  <cols>
    <col min="1" max="1" width="26" style="2" customWidth="1"/>
    <col min="2" max="2" width="40.7142857142857" style="2" customWidth="1"/>
    <col min="3" max="4" width="20.7142857142857" style="2" customWidth="1"/>
    <col min="5" max="5" width="20.1428571428571" style="2" bestFit="1" customWidth="1"/>
    <col min="6" max="6" width="57" style="2" customWidth="1"/>
    <col min="7" max="7" width="61.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83"/>
      <c r="G8" s="84"/>
      <c r="H8" s="23"/>
      <c r="I8" s="23"/>
      <c r="J8" s="24"/>
      <c r="K8" s="22"/>
      <c r="L8" s="23"/>
      <c r="M8" s="23"/>
      <c r="N8" s="23"/>
      <c r="O8" s="23"/>
      <c r="P8" s="27"/>
    </row>
    <row r="9" spans="1:16" ht="123.75" customHeight="1">
      <c r="A9" s="41" t="s">
        <v>23</v>
      </c>
      <c r="B9" s="68" t="s">
        <v>125</v>
      </c>
      <c r="C9" s="58">
        <v>9.683410702E9</v>
      </c>
      <c r="D9" s="59">
        <v>6.588102373E9</v>
      </c>
      <c r="E9" s="81">
        <f t="shared" si="0" ref="E9:E17">1-(D9/C9)</f>
        <v>0.3196506297477085</v>
      </c>
      <c r="F9" s="80" t="s">
        <v>126</v>
      </c>
      <c r="G9" s="80" t="s">
        <v>127</v>
      </c>
      <c r="H9" s="82">
        <v>-0.052</v>
      </c>
      <c r="I9" s="72">
        <v>-0.0323</v>
      </c>
      <c r="J9" s="73">
        <v>-0.03</v>
      </c>
      <c r="K9" s="7"/>
      <c r="L9" s="44">
        <f>1-(K9/D9)</f>
        <v>1</v>
      </c>
      <c r="M9" s="7"/>
      <c r="N9" s="44" t="e">
        <f>1-(M9/K9)</f>
        <v>#DIV/0!</v>
      </c>
      <c r="O9" s="7"/>
      <c r="P9" s="44" t="e">
        <f>1-(O9/M9)</f>
        <v>#DIV/0!</v>
      </c>
    </row>
    <row r="10" spans="1:16" ht="102" customHeight="1">
      <c r="A10" s="41" t="s">
        <v>25</v>
      </c>
      <c r="B10" s="69" t="s">
        <v>128</v>
      </c>
      <c r="C10" s="60">
        <v>30313848</v>
      </c>
      <c r="D10" s="61">
        <v>34113876</v>
      </c>
      <c r="E10" s="81">
        <f t="shared" si="0"/>
        <v>-0.12535617385163378</v>
      </c>
      <c r="F10" s="80" t="s">
        <v>129</v>
      </c>
      <c r="G10" s="80" t="s">
        <v>130</v>
      </c>
      <c r="H10" s="82">
        <v>-0.052</v>
      </c>
      <c r="I10" s="72">
        <v>-0.0323</v>
      </c>
      <c r="J10" s="73">
        <v>-0.03</v>
      </c>
      <c r="K10" s="7"/>
      <c r="L10" s="44">
        <f t="shared" si="1" ref="L10:L27">1-(K10/D10)</f>
        <v>1</v>
      </c>
      <c r="M10" s="7"/>
      <c r="N10" s="44" t="e">
        <f t="shared" si="2" ref="N10:P27">1-(M10/K10)</f>
        <v>#DIV/0!</v>
      </c>
      <c r="O10" s="7"/>
      <c r="P10" s="44" t="e">
        <f t="shared" si="2"/>
        <v>#DIV/0!</v>
      </c>
    </row>
    <row r="11" spans="1:16" ht="79.5" customHeight="1">
      <c r="A11" s="41" t="s">
        <v>26</v>
      </c>
      <c r="B11" s="70" t="s">
        <v>89</v>
      </c>
      <c r="C11" s="62">
        <v>0</v>
      </c>
      <c r="D11" s="63">
        <v>0</v>
      </c>
      <c r="E11" s="44" t="e">
        <f t="shared" si="0"/>
        <v>#DIV/0!</v>
      </c>
      <c r="F11" s="85" t="s">
        <v>131</v>
      </c>
      <c r="G11" s="85" t="s">
        <v>131</v>
      </c>
      <c r="H11" s="72">
        <v>-0.052</v>
      </c>
      <c r="I11" s="72">
        <v>-0.0323</v>
      </c>
      <c r="J11" s="73">
        <v>-0.03</v>
      </c>
      <c r="K11" s="7"/>
      <c r="L11" s="44" t="e">
        <f t="shared" si="1"/>
        <v>#DIV/0!</v>
      </c>
      <c r="M11" s="7"/>
      <c r="N11" s="44" t="e">
        <f t="shared" si="2"/>
        <v>#DIV/0!</v>
      </c>
      <c r="O11" s="7"/>
      <c r="P11" s="44" t="e">
        <f t="shared" si="2"/>
        <v>#DIV/0!</v>
      </c>
    </row>
    <row r="12" spans="1:16" ht="59.25" customHeight="1">
      <c r="A12" s="41" t="s">
        <v>27</v>
      </c>
      <c r="B12" s="69" t="s">
        <v>132</v>
      </c>
      <c r="C12" s="64">
        <v>34347795</v>
      </c>
      <c r="D12" s="65">
        <v>120780941</v>
      </c>
      <c r="E12" s="44">
        <f t="shared" si="0"/>
        <v>-2.516410325611877</v>
      </c>
      <c r="F12" s="85" t="s">
        <v>133</v>
      </c>
      <c r="G12" s="86" t="s">
        <v>134</v>
      </c>
      <c r="H12" s="72">
        <v>-0.052</v>
      </c>
      <c r="I12" s="72">
        <v>-0.0323</v>
      </c>
      <c r="J12" s="73">
        <v>-0.03</v>
      </c>
      <c r="K12" s="7"/>
      <c r="L12" s="44">
        <f t="shared" si="1"/>
        <v>1</v>
      </c>
      <c r="M12" s="7"/>
      <c r="N12" s="44" t="e">
        <f t="shared" si="2"/>
        <v>#DIV/0!</v>
      </c>
      <c r="O12" s="7"/>
      <c r="P12" s="44" t="e">
        <f t="shared" si="2"/>
        <v>#DIV/0!</v>
      </c>
    </row>
    <row r="13" spans="1:16" ht="105" customHeight="1">
      <c r="A13" s="41" t="s">
        <v>28</v>
      </c>
      <c r="B13" s="69" t="s">
        <v>135</v>
      </c>
      <c r="C13" s="64">
        <v>9744000</v>
      </c>
      <c r="D13" s="65">
        <v>11440000</v>
      </c>
      <c r="E13" s="44">
        <f t="shared" si="0"/>
        <v>-0.17405582922824303</v>
      </c>
      <c r="F13" s="85" t="s">
        <v>136</v>
      </c>
      <c r="G13" s="86" t="s">
        <v>137</v>
      </c>
      <c r="H13" s="72">
        <v>-0.052</v>
      </c>
      <c r="I13" s="72">
        <v>-0.0323</v>
      </c>
      <c r="J13" s="73">
        <v>-0.03</v>
      </c>
      <c r="K13" s="7"/>
      <c r="L13" s="44">
        <f t="shared" si="1"/>
        <v>1</v>
      </c>
      <c r="M13" s="7"/>
      <c r="N13" s="44" t="e">
        <f t="shared" si="2"/>
        <v>#DIV/0!</v>
      </c>
      <c r="O13" s="7"/>
      <c r="P13" s="44" t="e">
        <f t="shared" si="2"/>
        <v>#DIV/0!</v>
      </c>
    </row>
    <row r="14" spans="1:16" ht="108.75" customHeight="1">
      <c r="A14" s="41" t="s">
        <v>29</v>
      </c>
      <c r="B14" s="69" t="s">
        <v>138</v>
      </c>
      <c r="C14" s="64">
        <v>3423651</v>
      </c>
      <c r="D14" s="65">
        <v>2328750</v>
      </c>
      <c r="E14" s="44">
        <f t="shared" si="0"/>
        <v>0.31980508527300244</v>
      </c>
      <c r="F14" s="85" t="s">
        <v>139</v>
      </c>
      <c r="G14" s="86" t="s">
        <v>140</v>
      </c>
      <c r="H14" s="72">
        <v>-0.052</v>
      </c>
      <c r="I14" s="72">
        <v>-0.0323</v>
      </c>
      <c r="J14" s="73">
        <v>-0.03</v>
      </c>
      <c r="K14" s="7"/>
      <c r="L14" s="44">
        <f t="shared" si="1"/>
        <v>1</v>
      </c>
      <c r="M14" s="7"/>
      <c r="N14" s="44" t="e">
        <f t="shared" si="2"/>
        <v>#DIV/0!</v>
      </c>
      <c r="O14" s="7"/>
      <c r="P14" s="44" t="e">
        <f t="shared" si="2"/>
        <v>#DIV/0!</v>
      </c>
    </row>
    <row r="15" spans="1:16" ht="59.25" customHeight="1">
      <c r="A15" s="41" t="s">
        <v>30</v>
      </c>
      <c r="B15" s="69" t="s">
        <v>141</v>
      </c>
      <c r="C15" s="64">
        <v>143420256</v>
      </c>
      <c r="D15" s="65">
        <v>170671250</v>
      </c>
      <c r="E15" s="44">
        <f t="shared" si="0"/>
        <v>-0.1900079860406887</v>
      </c>
      <c r="F15" s="85" t="s">
        <v>142</v>
      </c>
      <c r="G15" s="85" t="s">
        <v>142</v>
      </c>
      <c r="H15" s="72">
        <v>-0.052</v>
      </c>
      <c r="I15" s="72">
        <v>-0.0323</v>
      </c>
      <c r="J15" s="73">
        <v>-0.03</v>
      </c>
      <c r="K15" s="7"/>
      <c r="L15" s="44">
        <f t="shared" si="1"/>
        <v>1</v>
      </c>
      <c r="M15" s="7"/>
      <c r="N15" s="44" t="e">
        <f t="shared" si="2"/>
        <v>#DIV/0!</v>
      </c>
      <c r="O15" s="7"/>
      <c r="P15" s="44" t="e">
        <f t="shared" si="2"/>
        <v>#DIV/0!</v>
      </c>
    </row>
    <row r="16" spans="1:16" ht="59.25" customHeight="1">
      <c r="A16" s="41" t="s">
        <v>31</v>
      </c>
      <c r="B16" s="70" t="s">
        <v>89</v>
      </c>
      <c r="C16" s="62">
        <v>0</v>
      </c>
      <c r="D16" s="63" t="s">
        <v>143</v>
      </c>
      <c r="E16" s="44" t="e">
        <f t="shared" si="0"/>
        <v>#VALUE!</v>
      </c>
      <c r="F16" s="85" t="s">
        <v>144</v>
      </c>
      <c r="G16" s="85" t="s">
        <v>89</v>
      </c>
      <c r="H16" s="72">
        <v>-0.052</v>
      </c>
      <c r="I16" s="72">
        <v>-0.0323</v>
      </c>
      <c r="J16" s="73">
        <v>-0.03</v>
      </c>
      <c r="K16" s="7"/>
      <c r="L16" s="44" t="e">
        <f t="shared" si="1"/>
        <v>#VALUE!</v>
      </c>
      <c r="M16" s="7"/>
      <c r="N16" s="44" t="e">
        <f t="shared" si="2"/>
        <v>#DIV/0!</v>
      </c>
      <c r="O16" s="7"/>
      <c r="P16" s="44" t="e">
        <f t="shared" si="2"/>
        <v>#DIV/0!</v>
      </c>
    </row>
    <row r="17" spans="1:16" ht="59.25" customHeight="1">
      <c r="A17" s="41" t="s">
        <v>32</v>
      </c>
      <c r="B17" s="69" t="s">
        <v>145</v>
      </c>
      <c r="C17" s="64">
        <v>26729528</v>
      </c>
      <c r="D17" s="63">
        <v>0</v>
      </c>
      <c r="E17" s="44">
        <f t="shared" si="0"/>
        <v>1</v>
      </c>
      <c r="F17" s="85" t="s">
        <v>146</v>
      </c>
      <c r="G17" s="86" t="s">
        <v>147</v>
      </c>
      <c r="H17" s="72">
        <v>-0.052</v>
      </c>
      <c r="I17" s="72">
        <v>-0.0323</v>
      </c>
      <c r="J17" s="73">
        <v>-0.03</v>
      </c>
      <c r="K17" s="7"/>
      <c r="L17" s="44" t="e">
        <f t="shared" si="1"/>
        <v>#DIV/0!</v>
      </c>
      <c r="M17" s="7"/>
      <c r="N17" s="44" t="e">
        <f t="shared" si="2"/>
        <v>#DIV/0!</v>
      </c>
      <c r="O17" s="7"/>
      <c r="P17" s="44" t="e">
        <f t="shared" si="2"/>
        <v>#DIV/0!</v>
      </c>
    </row>
    <row r="18" spans="1:16" ht="17.25" customHeight="1">
      <c r="A18" s="42" t="s">
        <v>33</v>
      </c>
      <c r="B18" s="71" t="s">
        <v>143</v>
      </c>
      <c r="C18" s="66" t="s">
        <v>143</v>
      </c>
      <c r="D18" s="67" t="s">
        <v>143</v>
      </c>
      <c r="E18" s="45"/>
      <c r="F18" s="75" t="s">
        <v>143</v>
      </c>
      <c r="G18" s="76" t="s">
        <v>143</v>
      </c>
      <c r="H18" s="77" t="s">
        <v>143</v>
      </c>
      <c r="I18" s="78" t="s">
        <v>143</v>
      </c>
      <c r="J18" s="79" t="s">
        <v>143</v>
      </c>
      <c r="K18" s="30"/>
      <c r="L18" s="46"/>
      <c r="M18" s="30"/>
      <c r="N18" s="46"/>
      <c r="O18" s="30"/>
      <c r="P18" s="46"/>
    </row>
    <row r="19" spans="1:16" ht="151.5" customHeight="1">
      <c r="A19" s="41" t="s">
        <v>34</v>
      </c>
      <c r="B19" s="69" t="s">
        <v>148</v>
      </c>
      <c r="C19" s="64">
        <v>68375470</v>
      </c>
      <c r="D19" s="65">
        <v>74791546</v>
      </c>
      <c r="E19" s="44">
        <f t="shared" si="3" ref="E19:E27">1-(D19/C19)</f>
        <v>-0.09383593268170598</v>
      </c>
      <c r="F19" s="85" t="s">
        <v>149</v>
      </c>
      <c r="G19" s="86" t="s">
        <v>150</v>
      </c>
      <c r="H19" s="72">
        <v>-0.052</v>
      </c>
      <c r="I19" s="72">
        <v>-0.0323</v>
      </c>
      <c r="J19" s="73">
        <v>-0.03</v>
      </c>
      <c r="K19" s="7"/>
      <c r="L19" s="44">
        <f t="shared" si="1"/>
        <v>1</v>
      </c>
      <c r="M19" s="7"/>
      <c r="N19" s="44" t="e">
        <f t="shared" si="2"/>
        <v>#DIV/0!</v>
      </c>
      <c r="O19" s="7"/>
      <c r="P19" s="44" t="e">
        <f t="shared" si="2"/>
        <v>#DIV/0!</v>
      </c>
    </row>
    <row r="20" spans="1:16" ht="140.25" customHeight="1">
      <c r="A20" s="41" t="s">
        <v>35</v>
      </c>
      <c r="B20" s="69" t="s">
        <v>151</v>
      </c>
      <c r="C20" s="60">
        <v>65383873</v>
      </c>
      <c r="D20" s="61">
        <v>61019100</v>
      </c>
      <c r="E20" s="44">
        <f t="shared" si="3"/>
        <v>0.06675610972142931</v>
      </c>
      <c r="F20" s="85" t="s">
        <v>152</v>
      </c>
      <c r="G20" s="86" t="s">
        <v>153</v>
      </c>
      <c r="H20" s="72">
        <v>-0.052</v>
      </c>
      <c r="I20" s="72">
        <v>-0.0323</v>
      </c>
      <c r="J20" s="73">
        <v>-0.03</v>
      </c>
      <c r="K20" s="7"/>
      <c r="L20" s="44">
        <f t="shared" si="1"/>
        <v>1</v>
      </c>
      <c r="M20" s="7"/>
      <c r="N20" s="44" t="e">
        <f t="shared" si="2"/>
        <v>#DIV/0!</v>
      </c>
      <c r="O20" s="7"/>
      <c r="P20" s="44" t="e">
        <f t="shared" si="2"/>
        <v>#DIV/0!</v>
      </c>
    </row>
    <row r="21" spans="1:16" ht="57" customHeight="1">
      <c r="A21" s="41" t="s">
        <v>36</v>
      </c>
      <c r="B21" s="70">
        <v>0</v>
      </c>
      <c r="C21" s="62">
        <v>0</v>
      </c>
      <c r="D21" s="63" t="s">
        <v>143</v>
      </c>
      <c r="E21" s="44" t="e">
        <f t="shared" si="3"/>
        <v>#VALUE!</v>
      </c>
      <c r="F21" s="85" t="s">
        <v>154</v>
      </c>
      <c r="G21" s="74" t="s">
        <v>155</v>
      </c>
      <c r="H21" s="72">
        <v>-0.052</v>
      </c>
      <c r="I21" s="72">
        <v>-0.0323</v>
      </c>
      <c r="J21" s="73">
        <v>-0.03</v>
      </c>
      <c r="K21" s="7"/>
      <c r="L21" s="44" t="e">
        <f t="shared" si="1"/>
        <v>#VALUE!</v>
      </c>
      <c r="M21" s="7"/>
      <c r="N21" s="44" t="e">
        <f t="shared" si="2"/>
        <v>#DIV/0!</v>
      </c>
      <c r="O21" s="7"/>
      <c r="P21" s="44" t="e">
        <f t="shared" si="2"/>
        <v>#DIV/0!</v>
      </c>
    </row>
    <row r="22" spans="1:16" ht="141" customHeight="1">
      <c r="A22" s="41" t="s">
        <v>37</v>
      </c>
      <c r="B22" s="69" t="s">
        <v>156</v>
      </c>
      <c r="C22" s="64">
        <v>21922972</v>
      </c>
      <c r="D22" s="65">
        <v>24700000</v>
      </c>
      <c r="E22" s="44">
        <f t="shared" si="3"/>
        <v>-0.1266720588796082</v>
      </c>
      <c r="F22" s="85" t="s">
        <v>157</v>
      </c>
      <c r="G22" s="86" t="s">
        <v>158</v>
      </c>
      <c r="H22" s="72">
        <v>-0.052</v>
      </c>
      <c r="I22" s="72">
        <v>-0.0323</v>
      </c>
      <c r="J22" s="73">
        <v>-0.03</v>
      </c>
      <c r="K22" s="7"/>
      <c r="L22" s="44">
        <f t="shared" si="1"/>
        <v>1</v>
      </c>
      <c r="M22" s="7"/>
      <c r="N22" s="44" t="e">
        <f t="shared" si="2"/>
        <v>#DIV/0!</v>
      </c>
      <c r="O22" s="7"/>
      <c r="P22" s="44" t="e">
        <f t="shared" si="2"/>
        <v>#DIV/0!</v>
      </c>
    </row>
    <row r="23" spans="1:16" ht="57" customHeight="1">
      <c r="A23" s="41" t="s">
        <v>38</v>
      </c>
      <c r="B23" s="70" t="s">
        <v>89</v>
      </c>
      <c r="C23" s="62">
        <v>0</v>
      </c>
      <c r="D23" s="63">
        <v>0</v>
      </c>
      <c r="E23" s="44" t="e">
        <f t="shared" si="3"/>
        <v>#DIV/0!</v>
      </c>
      <c r="F23" s="85" t="s">
        <v>159</v>
      </c>
      <c r="G23" s="74" t="s">
        <v>89</v>
      </c>
      <c r="H23" s="72">
        <v>-0.052</v>
      </c>
      <c r="I23" s="72">
        <v>-0.0323</v>
      </c>
      <c r="J23" s="73">
        <v>-0.03</v>
      </c>
      <c r="K23" s="7"/>
      <c r="L23" s="44" t="e">
        <f t="shared" si="1"/>
        <v>#DIV/0!</v>
      </c>
      <c r="M23" s="7"/>
      <c r="N23" s="44" t="e">
        <f t="shared" si="2"/>
        <v>#DIV/0!</v>
      </c>
      <c r="O23" s="7"/>
      <c r="P23" s="44" t="e">
        <f t="shared" si="2"/>
        <v>#DIV/0!</v>
      </c>
    </row>
    <row r="24" spans="1:16" ht="57" customHeight="1">
      <c r="A24" s="41" t="s">
        <v>39</v>
      </c>
      <c r="B24" s="69" t="s">
        <v>160</v>
      </c>
      <c r="C24" s="64">
        <v>8694470</v>
      </c>
      <c r="D24" s="65">
        <v>5976429</v>
      </c>
      <c r="E24" s="44">
        <f t="shared" si="3"/>
        <v>0.3126172153104214</v>
      </c>
      <c r="F24" s="85" t="s">
        <v>161</v>
      </c>
      <c r="G24" s="86" t="s">
        <v>162</v>
      </c>
      <c r="H24" s="72">
        <v>-0.052</v>
      </c>
      <c r="I24" s="72">
        <v>-0.0323</v>
      </c>
      <c r="J24" s="73">
        <v>-0.03</v>
      </c>
      <c r="K24" s="7"/>
      <c r="L24" s="44">
        <f t="shared" si="1"/>
        <v>1</v>
      </c>
      <c r="M24" s="7"/>
      <c r="N24" s="44" t="e">
        <f t="shared" si="2"/>
        <v>#DIV/0!</v>
      </c>
      <c r="O24" s="7"/>
      <c r="P24" s="44" t="e">
        <f t="shared" si="2"/>
        <v>#DIV/0!</v>
      </c>
    </row>
    <row r="25" spans="1:16" ht="57" customHeight="1">
      <c r="A25" s="43" t="s">
        <v>40</v>
      </c>
      <c r="B25" s="92" t="s">
        <v>163</v>
      </c>
      <c r="C25" s="60">
        <v>14769084</v>
      </c>
      <c r="D25" s="61">
        <v>4313038</v>
      </c>
      <c r="E25" s="44">
        <f t="shared" si="3"/>
        <v>0.7079684833534701</v>
      </c>
      <c r="F25" s="85" t="s">
        <v>164</v>
      </c>
      <c r="G25" s="86" t="s">
        <v>165</v>
      </c>
      <c r="H25" s="72">
        <v>-0.052</v>
      </c>
      <c r="I25" s="72">
        <v>-0.0323</v>
      </c>
      <c r="J25" s="73">
        <v>-0.03</v>
      </c>
      <c r="K25" s="7"/>
      <c r="L25" s="44">
        <f t="shared" si="1"/>
        <v>1</v>
      </c>
      <c r="M25" s="7"/>
      <c r="N25" s="44" t="e">
        <f t="shared" si="2"/>
        <v>#DIV/0!</v>
      </c>
      <c r="O25" s="7"/>
      <c r="P25" s="44" t="e">
        <f t="shared" si="2"/>
        <v>#DIV/0!</v>
      </c>
    </row>
    <row r="26" spans="1:16" ht="57" customHeight="1">
      <c r="A26" s="43" t="s">
        <v>41</v>
      </c>
      <c r="B26" s="69" t="s">
        <v>166</v>
      </c>
      <c r="C26" s="62" t="s">
        <v>143</v>
      </c>
      <c r="D26" s="63" t="s">
        <v>143</v>
      </c>
      <c r="E26" s="44" t="e">
        <f t="shared" si="3"/>
        <v>#VALUE!</v>
      </c>
      <c r="F26" s="85" t="s">
        <v>167</v>
      </c>
      <c r="G26" s="74" t="s">
        <v>89</v>
      </c>
      <c r="H26" s="72">
        <v>-0.052</v>
      </c>
      <c r="I26" s="72">
        <v>-0.0323</v>
      </c>
      <c r="J26" s="73">
        <v>-0.03</v>
      </c>
      <c r="K26" s="7"/>
      <c r="L26" s="44" t="e">
        <f t="shared" si="1"/>
        <v>#VALUE!</v>
      </c>
      <c r="M26" s="7"/>
      <c r="N26" s="44" t="e">
        <f t="shared" si="2"/>
        <v>#DIV/0!</v>
      </c>
      <c r="O26" s="7"/>
      <c r="P26" s="44" t="e">
        <f t="shared" si="2"/>
        <v>#DIV/0!</v>
      </c>
    </row>
    <row r="27" spans="1:16" ht="101.25" customHeight="1" thickBot="1">
      <c r="A27" s="43" t="s">
        <v>42</v>
      </c>
      <c r="B27" s="69" t="s">
        <v>168</v>
      </c>
      <c r="C27" s="64">
        <v>106563663</v>
      </c>
      <c r="D27" s="65">
        <v>100354250</v>
      </c>
      <c r="E27" s="44">
        <f t="shared" si="3"/>
        <v>0.058269515378802206</v>
      </c>
      <c r="F27" s="85" t="s">
        <v>169</v>
      </c>
      <c r="G27" s="86" t="s">
        <v>170</v>
      </c>
      <c r="H27" s="72">
        <v>-0.052</v>
      </c>
      <c r="I27" s="72">
        <v>-0.0323</v>
      </c>
      <c r="J27" s="73">
        <v>-0.03</v>
      </c>
      <c r="K27" s="7"/>
      <c r="L27" s="44">
        <f t="shared" si="1"/>
        <v>1</v>
      </c>
      <c r="M27" s="7"/>
      <c r="N27" s="44" t="e">
        <f t="shared" si="2"/>
        <v>#DIV/0!</v>
      </c>
      <c r="O27" s="7"/>
      <c r="P27" s="44" t="e">
        <f t="shared" si="2"/>
        <v>#DIV/0!</v>
      </c>
    </row>
  </sheetData>
  <sheetProtection algorithmName="SHA-512" hashValue="r+ku0vYsJ3LFin7/FPrIJVU1+LzbtYeH+i70C7ajv3XGk1eMPOwRpixuM9EjojLuMXoBXB1cY7OxF0a49y5yWg==" saltValue="RP2RJXTr3KE6FU405unZu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codeName="Hoja46">
    <tabColor theme="5" tint="0.399980008602142"/>
    <pageSetUpPr fitToPage="1"/>
  </sheetPr>
  <dimension ref="A1:P27"/>
  <sheetViews>
    <sheetView zoomScale="80" zoomScaleNormal="80" workbookViewId="0" topLeftCell="A1">
      <pane xSplit="2" ySplit="7" topLeftCell="C8"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ksSuPS7jLUSIc6SkSdqk15mTo7s0cg19F+pzyB9ZdoONDMrbzyVy7iDCdYKOMhrOQQcDax7AIn/ln/3xsw/LxA==" saltValue="47MfK7Ye5C45RD8ixmNHX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3B00-000000000000}">
  <sheetPr codeName="Hoja100">
    <tabColor theme="5" tint="0.399980008602142"/>
    <pageSetUpPr fitToPage="1"/>
  </sheetPr>
  <dimension ref="A1:P27"/>
  <sheetViews>
    <sheetView zoomScale="80" zoomScaleNormal="80" workbookViewId="0" topLeftCell="A1">
      <pane xSplit="2" ySplit="7" topLeftCell="C24"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dOT7RBhA0zeRG/uHXpG6ew3ESluaySvRN+91t0JqL0OCCdIf53rKtJAnhj+s1SDe/33jAgZcGxBK6uO9WkAmPA==" saltValue="8sZFA+V/TVIACLRd4QMBH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3C00-000000000000}">
  <sheetPr codeName="Hoja101">
    <tabColor theme="5" tint="0.399980008602142"/>
    <pageSetUpPr fitToPage="1"/>
  </sheetPr>
  <dimension ref="A1:P27"/>
  <sheetViews>
    <sheetView zoomScale="80" zoomScaleNormal="80" workbookViewId="0" topLeftCell="A1">
      <pane xSplit="2" ySplit="7" topLeftCell="F15"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CEegyQNbo7V1f+bbqJDKJLLJn/EvUt0cVYa6DUURbyycHjDbbMmApjcpBubYUjHc/uSFdL+5rnUCjfyfIEV+XA==" saltValue="UjofWtlN+u3dmevUMGEgn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3D00-000000000000}">
  <sheetPr codeName="Hoja102">
    <tabColor theme="5" tint="0.399980008602142"/>
    <pageSetUpPr fitToPage="1"/>
  </sheetPr>
  <dimension ref="A1:P27"/>
  <sheetViews>
    <sheetView zoomScale="80" zoomScaleNormal="80" workbookViewId="0" topLeftCell="A1">
      <pane xSplit="2" ySplit="7" topLeftCell="C8" activePane="bottomRight" state="frozen"/>
      <selection pane="topLeft" activeCell="A1" sqref="A1"/>
      <selection pane="bottomLeft" activeCell="G17" activeCellId="1" sqref="C27 G17"/>
      <selection pane="topRight" activeCell="G17" activeCellId="1" sqref="C27 G17"/>
      <selection pane="bottomRight" activeCell="H10" sqref="H10"/>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v>1.6115051722E10</v>
      </c>
      <c r="D9" s="7">
        <v>1.5018482806E10</v>
      </c>
      <c r="E9" s="44">
        <f t="shared" si="0" ref="E9:E17">1-(D9/C9)</f>
        <v>0.06804625482541782</v>
      </c>
      <c r="F9" s="116" t="s">
        <v>89</v>
      </c>
      <c r="G9" s="117" t="s">
        <v>89</v>
      </c>
      <c r="H9" s="11">
        <v>0.01</v>
      </c>
      <c r="I9" s="11"/>
      <c r="J9" s="8"/>
      <c r="K9" s="7"/>
      <c r="L9" s="44">
        <f>1-(K9/D9)</f>
        <v>1</v>
      </c>
      <c r="M9" s="7"/>
      <c r="N9" s="44" t="e">
        <f>1-(M9/K9)</f>
        <v>#DIV/0!</v>
      </c>
      <c r="O9" s="7"/>
      <c r="P9" s="44" t="e">
        <f>1-(O9/M9)</f>
        <v>#DIV/0!</v>
      </c>
    </row>
    <row r="10" spans="1:16" ht="59.25" customHeight="1">
      <c r="A10" s="41" t="s">
        <v>25</v>
      </c>
      <c r="B10" s="128" t="s">
        <v>171</v>
      </c>
      <c r="C10" s="108">
        <v>276975187</v>
      </c>
      <c r="D10" s="108">
        <v>274492017</v>
      </c>
      <c r="E10" s="44">
        <f t="shared" si="0"/>
        <v>0.008965315727000434</v>
      </c>
      <c r="F10" s="118" t="s">
        <v>172</v>
      </c>
      <c r="G10" s="113" t="s">
        <v>173</v>
      </c>
      <c r="H10" s="11">
        <v>0.01</v>
      </c>
      <c r="I10" s="11"/>
      <c r="J10" s="8"/>
      <c r="K10" s="7"/>
      <c r="L10" s="44">
        <f t="shared" si="1" ref="L10:L27">1-(K10/D10)</f>
        <v>1</v>
      </c>
      <c r="M10" s="7"/>
      <c r="N10" s="44" t="e">
        <f t="shared" si="2" ref="N10:P27">1-(M10/K10)</f>
        <v>#DIV/0!</v>
      </c>
      <c r="O10" s="7"/>
      <c r="P10" s="44" t="e">
        <f t="shared" si="2"/>
        <v>#DIV/0!</v>
      </c>
    </row>
    <row r="11" spans="1:16" ht="59.25" customHeight="1">
      <c r="A11" s="41" t="s">
        <v>26</v>
      </c>
      <c r="B11" s="13"/>
      <c r="C11" s="108">
        <v>14472411</v>
      </c>
      <c r="D11" s="112">
        <v>0</v>
      </c>
      <c r="E11" s="44">
        <f t="shared" si="0"/>
        <v>1</v>
      </c>
      <c r="F11" s="114" t="s">
        <v>174</v>
      </c>
      <c r="G11" s="74" t="s">
        <v>175</v>
      </c>
      <c r="H11" s="11">
        <v>0.05</v>
      </c>
      <c r="I11" s="11"/>
      <c r="J11" s="8"/>
      <c r="K11" s="7"/>
      <c r="L11" s="44" t="e">
        <f t="shared" si="1"/>
        <v>#DIV/0!</v>
      </c>
      <c r="M11" s="7"/>
      <c r="N11" s="44" t="e">
        <f t="shared" si="2"/>
        <v>#DIV/0!</v>
      </c>
      <c r="O11" s="7"/>
      <c r="P11" s="44" t="e">
        <f t="shared" si="2"/>
        <v>#DIV/0!</v>
      </c>
    </row>
    <row r="12" spans="1:16" ht="59.25" customHeight="1">
      <c r="A12" s="41" t="s">
        <v>27</v>
      </c>
      <c r="B12" s="129" t="s">
        <v>176</v>
      </c>
      <c r="C12" s="108">
        <v>283841543</v>
      </c>
      <c r="D12" s="108">
        <v>304318300</v>
      </c>
      <c r="E12" s="44">
        <f t="shared" si="0"/>
        <v>-0.0721415081935346</v>
      </c>
      <c r="F12" s="115" t="s">
        <v>177</v>
      </c>
      <c r="G12" s="74" t="s">
        <v>178</v>
      </c>
      <c r="H12" s="11">
        <v>0.01</v>
      </c>
      <c r="I12" s="11"/>
      <c r="J12" s="8"/>
      <c r="K12" s="7"/>
      <c r="L12" s="44">
        <f t="shared" si="1"/>
        <v>1</v>
      </c>
      <c r="M12" s="7"/>
      <c r="N12" s="44" t="e">
        <f t="shared" si="2"/>
        <v>#DIV/0!</v>
      </c>
      <c r="O12" s="7"/>
      <c r="P12" s="44" t="e">
        <f t="shared" si="2"/>
        <v>#DIV/0!</v>
      </c>
    </row>
    <row r="13" spans="1:16" ht="59.25" customHeight="1">
      <c r="A13" s="41" t="s">
        <v>28</v>
      </c>
      <c r="B13" s="13"/>
      <c r="C13" s="108">
        <v>5229173</v>
      </c>
      <c r="D13" s="112">
        <v>5580000</v>
      </c>
      <c r="E13" s="44">
        <f t="shared" si="0"/>
        <v>-0.06709034105392964</v>
      </c>
      <c r="F13" s="114" t="s">
        <v>179</v>
      </c>
      <c r="G13" s="124" t="s">
        <v>180</v>
      </c>
      <c r="H13" s="11">
        <v>0.01</v>
      </c>
      <c r="I13" s="11"/>
      <c r="J13" s="8"/>
      <c r="K13" s="7"/>
      <c r="L13" s="44">
        <f t="shared" si="1"/>
        <v>1</v>
      </c>
      <c r="M13" s="7"/>
      <c r="N13" s="44" t="e">
        <f t="shared" si="2"/>
        <v>#DIV/0!</v>
      </c>
      <c r="O13" s="7"/>
      <c r="P13" s="44" t="e">
        <f t="shared" si="2"/>
        <v>#DIV/0!</v>
      </c>
    </row>
    <row r="14" spans="1:16" ht="59.25" customHeight="1">
      <c r="A14" s="41" t="s">
        <v>29</v>
      </c>
      <c r="B14" s="130" t="s">
        <v>181</v>
      </c>
      <c r="C14" s="108">
        <v>68373000</v>
      </c>
      <c r="D14" s="109">
        <v>75210000</v>
      </c>
      <c r="E14" s="44">
        <f t="shared" si="0"/>
        <v>-0.09999561230310205</v>
      </c>
      <c r="F14" s="114" t="s">
        <v>182</v>
      </c>
      <c r="G14" s="120" t="s">
        <v>183</v>
      </c>
      <c r="H14" s="11">
        <v>0.05</v>
      </c>
      <c r="I14" s="11"/>
      <c r="J14" s="8"/>
      <c r="K14" s="7"/>
      <c r="L14" s="44">
        <f t="shared" si="1"/>
        <v>1</v>
      </c>
      <c r="M14" s="7"/>
      <c r="N14" s="44" t="e">
        <f t="shared" si="2"/>
        <v>#DIV/0!</v>
      </c>
      <c r="O14" s="7"/>
      <c r="P14" s="44" t="e">
        <f t="shared" si="2"/>
        <v>#DIV/0!</v>
      </c>
    </row>
    <row r="15" spans="1:16" ht="59.25" customHeight="1">
      <c r="A15" s="41" t="s">
        <v>30</v>
      </c>
      <c r="B15" s="13"/>
      <c r="C15" s="110">
        <v>162516000</v>
      </c>
      <c r="D15" s="111">
        <v>170493472</v>
      </c>
      <c r="E15" s="44">
        <f t="shared" si="0"/>
        <v>-0.049087302173324465</v>
      </c>
      <c r="F15" s="115" t="s">
        <v>184</v>
      </c>
      <c r="G15" s="125" t="s">
        <v>185</v>
      </c>
      <c r="H15" s="11">
        <v>0.01</v>
      </c>
      <c r="I15" s="11"/>
      <c r="J15" s="8"/>
      <c r="K15" s="7"/>
      <c r="L15" s="44">
        <f t="shared" si="1"/>
        <v>1</v>
      </c>
      <c r="M15" s="7"/>
      <c r="N15" s="44" t="e">
        <f t="shared" si="2"/>
        <v>#DIV/0!</v>
      </c>
      <c r="O15" s="7"/>
      <c r="P15" s="44" t="e">
        <f t="shared" si="2"/>
        <v>#DIV/0!</v>
      </c>
    </row>
    <row r="16" spans="1:16" ht="59.25" customHeight="1">
      <c r="A16" s="41" t="s">
        <v>31</v>
      </c>
      <c r="B16" s="13"/>
      <c r="C16" s="110">
        <v>0</v>
      </c>
      <c r="D16" s="111">
        <v>0</v>
      </c>
      <c r="E16" s="44" t="e">
        <f t="shared" si="0"/>
        <v>#DIV/0!</v>
      </c>
      <c r="F16" s="119" t="s">
        <v>186</v>
      </c>
      <c r="G16" s="74" t="s">
        <v>187</v>
      </c>
      <c r="H16" s="11">
        <v>0</v>
      </c>
      <c r="I16" s="11"/>
      <c r="J16" s="8"/>
      <c r="K16" s="7"/>
      <c r="L16" s="44" t="e">
        <f t="shared" si="1"/>
        <v>#DIV/0!</v>
      </c>
      <c r="M16" s="7"/>
      <c r="N16" s="44" t="e">
        <f t="shared" si="2"/>
        <v>#DIV/0!</v>
      </c>
      <c r="O16" s="7"/>
      <c r="P16" s="44" t="e">
        <f t="shared" si="2"/>
        <v>#DIV/0!</v>
      </c>
    </row>
    <row r="17" spans="1:16" ht="59.25" customHeight="1">
      <c r="A17" s="41" t="s">
        <v>32</v>
      </c>
      <c r="B17" s="13"/>
      <c r="C17" s="110">
        <v>0</v>
      </c>
      <c r="D17" s="111">
        <v>0</v>
      </c>
      <c r="E17" s="44" t="e">
        <f t="shared" si="0"/>
        <v>#DIV/0!</v>
      </c>
      <c r="F17" s="119" t="s">
        <v>188</v>
      </c>
      <c r="G17" s="120" t="s">
        <v>189</v>
      </c>
      <c r="H17" s="11">
        <v>0</v>
      </c>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92" t="s">
        <v>190</v>
      </c>
      <c r="C19" s="108">
        <v>17913267</v>
      </c>
      <c r="D19" s="109">
        <v>11770396</v>
      </c>
      <c r="E19" s="44">
        <f t="shared" si="3" ref="E19:E27">1-(D19/C19)</f>
        <v>0.3429229855168239</v>
      </c>
      <c r="F19" s="121" t="s">
        <v>191</v>
      </c>
      <c r="G19" s="122" t="s">
        <v>192</v>
      </c>
      <c r="H19" s="11">
        <v>0.05</v>
      </c>
      <c r="I19" s="11"/>
      <c r="J19" s="8"/>
      <c r="K19" s="7"/>
      <c r="L19" s="44">
        <f t="shared" si="1"/>
        <v>1</v>
      </c>
      <c r="M19" s="7"/>
      <c r="N19" s="44" t="e">
        <f t="shared" si="2"/>
        <v>#DIV/0!</v>
      </c>
      <c r="O19" s="7"/>
      <c r="P19" s="44" t="e">
        <f t="shared" si="2"/>
        <v>#DIV/0!</v>
      </c>
    </row>
    <row r="20" spans="1:16" ht="57" customHeight="1">
      <c r="A20" s="41" t="s">
        <v>35</v>
      </c>
      <c r="B20" s="69" t="s">
        <v>193</v>
      </c>
      <c r="C20" s="110">
        <v>71395000</v>
      </c>
      <c r="D20" s="111">
        <v>71945845</v>
      </c>
      <c r="E20" s="44">
        <f t="shared" si="3"/>
        <v>-0.007715456264444365</v>
      </c>
      <c r="F20" s="123" t="s">
        <v>194</v>
      </c>
      <c r="G20" s="124" t="s">
        <v>195</v>
      </c>
      <c r="H20" s="11">
        <v>0.01</v>
      </c>
      <c r="I20" s="11"/>
      <c r="J20" s="8"/>
      <c r="K20" s="7"/>
      <c r="L20" s="44">
        <f t="shared" si="1"/>
        <v>1</v>
      </c>
      <c r="M20" s="7"/>
      <c r="N20" s="44" t="e">
        <f t="shared" si="2"/>
        <v>#DIV/0!</v>
      </c>
      <c r="O20" s="7"/>
      <c r="P20" s="44" t="e">
        <f t="shared" si="2"/>
        <v>#DIV/0!</v>
      </c>
    </row>
    <row r="21" spans="1:16" ht="57" customHeight="1">
      <c r="A21" s="41" t="s">
        <v>36</v>
      </c>
      <c r="B21" s="70" t="s">
        <v>196</v>
      </c>
      <c r="C21" s="110">
        <v>0</v>
      </c>
      <c r="D21" s="111">
        <v>319797972</v>
      </c>
      <c r="E21" s="44" t="e">
        <f t="shared" si="3"/>
        <v>#DIV/0!</v>
      </c>
      <c r="F21" s="123" t="s">
        <v>197</v>
      </c>
      <c r="G21" s="124" t="s">
        <v>198</v>
      </c>
      <c r="H21" s="11">
        <v>0</v>
      </c>
      <c r="I21" s="11"/>
      <c r="J21" s="8"/>
      <c r="K21" s="7"/>
      <c r="L21" s="44">
        <f t="shared" si="1"/>
        <v>1</v>
      </c>
      <c r="M21" s="7"/>
      <c r="N21" s="44" t="e">
        <f t="shared" si="2"/>
        <v>#DIV/0!</v>
      </c>
      <c r="O21" s="7"/>
      <c r="P21" s="44" t="e">
        <f t="shared" si="2"/>
        <v>#DIV/0!</v>
      </c>
    </row>
    <row r="22" spans="1:16" ht="57" customHeight="1">
      <c r="A22" s="41" t="s">
        <v>37</v>
      </c>
      <c r="B22" s="69" t="s">
        <v>199</v>
      </c>
      <c r="C22" s="110">
        <v>50971000</v>
      </c>
      <c r="D22" s="111">
        <v>55263523</v>
      </c>
      <c r="E22" s="44">
        <f t="shared" si="3"/>
        <v>-0.08421500461046483</v>
      </c>
      <c r="F22" s="123" t="s">
        <v>200</v>
      </c>
      <c r="G22" s="124" t="s">
        <v>201</v>
      </c>
      <c r="H22" s="11">
        <v>0.01</v>
      </c>
      <c r="I22" s="11"/>
      <c r="J22" s="8"/>
      <c r="K22" s="7"/>
      <c r="L22" s="44">
        <f t="shared" si="1"/>
        <v>1</v>
      </c>
      <c r="M22" s="7"/>
      <c r="N22" s="44" t="e">
        <f t="shared" si="2"/>
        <v>#DIV/0!</v>
      </c>
      <c r="O22" s="7"/>
      <c r="P22" s="44" t="e">
        <f t="shared" si="2"/>
        <v>#DIV/0!</v>
      </c>
    </row>
    <row r="23" spans="1:16" ht="57" customHeight="1">
      <c r="A23" s="41" t="s">
        <v>38</v>
      </c>
      <c r="B23" s="131" t="s">
        <v>202</v>
      </c>
      <c r="C23" s="110" t="s">
        <v>143</v>
      </c>
      <c r="D23" s="111" t="s">
        <v>143</v>
      </c>
      <c r="E23" s="44" t="e">
        <f t="shared" si="3"/>
        <v>#VALUE!</v>
      </c>
      <c r="F23" s="123" t="s">
        <v>143</v>
      </c>
      <c r="G23" s="124" t="s">
        <v>143</v>
      </c>
      <c r="H23" s="11"/>
      <c r="I23" s="11"/>
      <c r="J23" s="8"/>
      <c r="K23" s="7"/>
      <c r="L23" s="44" t="e">
        <f t="shared" si="1"/>
        <v>#VALUE!</v>
      </c>
      <c r="M23" s="7"/>
      <c r="N23" s="44" t="e">
        <f t="shared" si="2"/>
        <v>#DIV/0!</v>
      </c>
      <c r="O23" s="7"/>
      <c r="P23" s="44" t="e">
        <f t="shared" si="2"/>
        <v>#DIV/0!</v>
      </c>
    </row>
    <row r="24" spans="1:16" ht="57" customHeight="1">
      <c r="A24" s="41" t="s">
        <v>39</v>
      </c>
      <c r="B24" s="69" t="s">
        <v>143</v>
      </c>
      <c r="C24" s="110">
        <v>0</v>
      </c>
      <c r="D24" s="111">
        <v>0</v>
      </c>
      <c r="E24" s="44" t="e">
        <f t="shared" si="3"/>
        <v>#DIV/0!</v>
      </c>
      <c r="F24" s="126" t="s">
        <v>89</v>
      </c>
      <c r="G24" s="127" t="s">
        <v>89</v>
      </c>
      <c r="H24" s="11">
        <v>0</v>
      </c>
      <c r="I24" s="11"/>
      <c r="J24" s="8"/>
      <c r="K24" s="7"/>
      <c r="L24" s="44" t="e">
        <f t="shared" si="1"/>
        <v>#DIV/0!</v>
      </c>
      <c r="M24" s="7"/>
      <c r="N24" s="44" t="e">
        <f t="shared" si="2"/>
        <v>#DIV/0!</v>
      </c>
      <c r="O24" s="7"/>
      <c r="P24" s="44" t="e">
        <f t="shared" si="2"/>
        <v>#DIV/0!</v>
      </c>
    </row>
    <row r="25" spans="1:16" ht="57" customHeight="1">
      <c r="A25" s="43" t="s">
        <v>40</v>
      </c>
      <c r="B25" s="69" t="s">
        <v>203</v>
      </c>
      <c r="C25" s="110">
        <v>45512000</v>
      </c>
      <c r="D25" s="111">
        <v>0</v>
      </c>
      <c r="E25" s="44">
        <f t="shared" si="3"/>
        <v>1</v>
      </c>
      <c r="F25" s="123" t="s">
        <v>204</v>
      </c>
      <c r="G25" s="124" t="s">
        <v>205</v>
      </c>
      <c r="H25" s="11">
        <v>0.01</v>
      </c>
      <c r="I25" s="11"/>
      <c r="J25" s="8"/>
      <c r="K25" s="7"/>
      <c r="L25" s="44" t="e">
        <f t="shared" si="1"/>
        <v>#DIV/0!</v>
      </c>
      <c r="M25" s="7"/>
      <c r="N25" s="44" t="e">
        <f t="shared" si="2"/>
        <v>#DIV/0!</v>
      </c>
      <c r="O25" s="7"/>
      <c r="P25" s="44" t="e">
        <f t="shared" si="2"/>
        <v>#DIV/0!</v>
      </c>
    </row>
    <row r="26" spans="1:16" ht="57" customHeight="1">
      <c r="A26" s="43" t="s">
        <v>41</v>
      </c>
      <c r="B26" s="69" t="s">
        <v>143</v>
      </c>
      <c r="C26" s="110" t="s">
        <v>143</v>
      </c>
      <c r="D26" s="111" t="s">
        <v>143</v>
      </c>
      <c r="E26" s="44" t="e">
        <f t="shared" si="3"/>
        <v>#VALUE!</v>
      </c>
      <c r="F26" s="123" t="s">
        <v>143</v>
      </c>
      <c r="G26" s="124" t="s">
        <v>143</v>
      </c>
      <c r="H26" s="11"/>
      <c r="I26" s="11"/>
      <c r="J26" s="8"/>
      <c r="K26" s="7"/>
      <c r="L26" s="44" t="e">
        <f t="shared" si="1"/>
        <v>#VALUE!</v>
      </c>
      <c r="M26" s="7"/>
      <c r="N26" s="44" t="e">
        <f t="shared" si="2"/>
        <v>#DIV/0!</v>
      </c>
      <c r="O26" s="7"/>
      <c r="P26" s="44" t="e">
        <f t="shared" si="2"/>
        <v>#DIV/0!</v>
      </c>
    </row>
    <row r="27" spans="1:16" ht="57" customHeight="1" thickBot="1">
      <c r="A27" s="43" t="s">
        <v>42</v>
      </c>
      <c r="B27" s="69" t="s">
        <v>206</v>
      </c>
      <c r="C27" s="110">
        <v>131939360</v>
      </c>
      <c r="D27" s="111">
        <v>158273633</v>
      </c>
      <c r="E27" s="44">
        <f t="shared" si="3"/>
        <v>-0.1995937603456619</v>
      </c>
      <c r="F27" s="123" t="s">
        <v>207</v>
      </c>
      <c r="G27" s="124" t="s">
        <v>208</v>
      </c>
      <c r="H27" s="11">
        <v>0.01</v>
      </c>
      <c r="I27" s="11"/>
      <c r="J27" s="8"/>
      <c r="K27" s="7"/>
      <c r="L27" s="44">
        <f t="shared" si="1"/>
        <v>1</v>
      </c>
      <c r="M27" s="7"/>
      <c r="N27" s="44" t="e">
        <f t="shared" si="2"/>
        <v>#DIV/0!</v>
      </c>
      <c r="O27" s="7"/>
      <c r="P27" s="44" t="e">
        <f t="shared" si="2"/>
        <v>#DIV/0!</v>
      </c>
    </row>
  </sheetData>
  <sheetProtection algorithmName="SHA-512" hashValue="1W4+Uj3NVw7fNmbjollxOLeASc2ZBqZVkMSYmD2mgMV+whhYq210rod2mf11fP740MFJS8O0a0tc6H64jBY9dw==" saltValue="k8zoZlduWYJ1RyN/PVGpx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3E00-000000000000}">
  <sheetPr codeName="Hoja103">
    <tabColor theme="5" tint="0.399980008602142"/>
    <pageSetUpPr fitToPage="1"/>
  </sheetPr>
  <dimension ref="A1:P27"/>
  <sheetViews>
    <sheetView zoomScale="80" zoomScaleNormal="80" workbookViewId="0" topLeftCell="A1">
      <pane xSplit="2" ySplit="7" topLeftCell="C24"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5OXQxVXLBVwXzkz4WPNy2fWAft0bUu1ZCY2le3I3SlohOacR2rihXYgFO72mICzT99ITzMfZ/NF514n2zbt0yw==" saltValue="n3D6js0Px1pqfnAESmYmj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3F00-000000000000}">
  <sheetPr codeName="Hoja104">
    <tabColor theme="5" tint="0.399980008602142"/>
    <pageSetUpPr fitToPage="1"/>
  </sheetPr>
  <dimension ref="A1:P27"/>
  <sheetViews>
    <sheetView zoomScale="80" zoomScaleNormal="80" workbookViewId="0" topLeftCell="A1">
      <pane xSplit="2" ySplit="7" topLeftCell="C24" activePane="bottomRight" state="frozen"/>
      <selection pane="topLeft" activeCell="A1" sqref="A1"/>
      <selection pane="bottomLeft" activeCell="G17" activeCellId="1" sqref="C27 G17"/>
      <selection pane="topRight" activeCell="G17" activeCellId="1" sqref="C27 G17"/>
      <selection pane="bottomRight" activeCell="A1" sqref="A1"/>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8GVxtYmpV+Kf9159W8nRgTiWPd2FR/gm/OJ4uC5OVEMmJ0gYRmNtL16xXDZpEL0z0DnvjESgV44X4Ek0QmhiUw==" saltValue="OIsyS3aeze3NzPsWKfQUH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4000-000000000000}">
  <sheetPr codeName="Hoja105">
    <tabColor theme="5" tint="0.399980008602142"/>
    <pageSetUpPr fitToPage="1"/>
  </sheetPr>
  <dimension ref="A1:P27"/>
  <sheetViews>
    <sheetView zoomScale="80" zoomScaleNormal="80" workbookViewId="0" topLeftCell="A1">
      <pane xSplit="2" ySplit="7" topLeftCell="C24"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HVKHHMReqnVdS1BrNWLsMrz+m3jXXihS8leRG3MrkcSwbVUTNV8LylnMUhnmAlGnXuAJukhfKGlSzPBvsv4dHA==" saltValue="wjBlqYHE4V476w3w3166R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4100-000000000000}">
  <sheetPr codeName="Hoja106">
    <tabColor theme="5" tint="0.399980008602142"/>
    <pageSetUpPr fitToPage="1"/>
  </sheetPr>
  <dimension ref="A1:P27"/>
  <sheetViews>
    <sheetView zoomScale="80" zoomScaleNormal="80" workbookViewId="0" topLeftCell="A1">
      <pane xSplit="2" ySplit="7" topLeftCell="C8" activePane="bottomRight" state="frozen"/>
      <selection pane="topLeft" activeCell="A1" sqref="A1"/>
      <selection pane="bottomLeft" activeCell="G17" activeCellId="1" sqref="C27 G17"/>
      <selection pane="topRight" activeCell="G17" activeCellId="1" sqref="C27 G17"/>
      <selection pane="bottomRight" activeCell="A9" sqref="A9"/>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v>20000</v>
      </c>
      <c r="D9" s="7">
        <v>22000</v>
      </c>
      <c r="E9" s="44">
        <f t="shared" si="0" ref="E9:E17">1-(D9/C9)</f>
        <v>-0.10000000000000009</v>
      </c>
      <c r="F9" s="9" t="s">
        <v>209</v>
      </c>
      <c r="G9" s="10" t="s">
        <v>210</v>
      </c>
      <c r="H9" s="11">
        <v>0.01</v>
      </c>
      <c r="I9" s="11"/>
      <c r="J9" s="8"/>
      <c r="K9" s="7">
        <v>23000</v>
      </c>
      <c r="L9" s="44">
        <f>1-(K9/D9)</f>
        <v>-0.045454545454545414</v>
      </c>
      <c r="M9" s="7"/>
      <c r="N9" s="44">
        <f>1-(M9/K9)</f>
        <v>1</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nyLyC1aGK0kjW9DwdWvVtErpxM8mtia8J2t+0QSOaT6c5NFZNXkodmlDrwDejoM2ycRg2OHiBgL27oKCzF38Ng==" saltValue="5oBvUv4r+QNWDYpq4qYKC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4200-000000000000}">
  <sheetPr codeName="Hoja107">
    <tabColor theme="5" tint="0.399980008602142"/>
    <pageSetUpPr fitToPage="1"/>
  </sheetPr>
  <dimension ref="A1:P27"/>
  <sheetViews>
    <sheetView zoomScale="80" zoomScaleNormal="80" workbookViewId="0" topLeftCell="A1">
      <pane xSplit="2" ySplit="7" topLeftCell="C24"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q2q+LqkaE1IpYrhp40g3gMudxeBn4IqGn91wnsDvq7NHzZhuUPioszMypQ8uvhiWWXD1B0Lshw3iUVwsKdMpYQ==" saltValue="ENNm+ih87/7o9Nl0Hh4cJ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4300-000000000000}">
  <sheetPr codeName="Hoja108">
    <tabColor theme="5" tint="0.399980008602142"/>
    <pageSetUpPr fitToPage="1"/>
  </sheetPr>
  <dimension ref="A1:P27"/>
  <sheetViews>
    <sheetView zoomScale="80" zoomScaleNormal="80" workbookViewId="0" topLeftCell="A1">
      <pane xSplit="2" ySplit="7" topLeftCell="C24"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c7u4pWOu097/KGhr81Gny7O5IytYVM0AVldQUSdK+m2PLYk9Vlhe409vhMYEHhbipLaUjiPiqddPc9UsHCAGfw==" saltValue="ABqfWcXLfnZ2Qy8eeckwO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4400-000000000000}">
  <sheetPr codeName="Hoja109">
    <tabColor theme="5" tint="0.399980008602142"/>
    <pageSetUpPr fitToPage="1"/>
  </sheetPr>
  <dimension ref="A1:P27"/>
  <sheetViews>
    <sheetView zoomScale="80" zoomScaleNormal="80" workbookViewId="0" topLeftCell="A1">
      <pane xSplit="2" ySplit="7" topLeftCell="C24"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gc8oZKyyZfANFfZLcd0iyBqyDjdOdPQXB+El8dpChSWqejvISa+WvdCpcd92B6VZYybjH2depeDsUhd0qHD4nA==" saltValue="7x649bQowXXAnUZkwsKOA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codeName="Hoja47">
    <tabColor theme="5" tint="0.399980008602142"/>
    <pageSetUpPr fitToPage="1"/>
  </sheetPr>
  <dimension ref="A1:P27"/>
  <sheetViews>
    <sheetView zoomScale="80" zoomScaleNormal="80" workbookViewId="0" topLeftCell="A1">
      <pane xSplit="2" ySplit="7" topLeftCell="C8"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4500-000000000000}">
  <sheetPr codeName="Hoja110">
    <tabColor theme="5" tint="0.399980008602142"/>
    <pageSetUpPr fitToPage="1"/>
  </sheetPr>
  <dimension ref="A1:P27"/>
  <sheetViews>
    <sheetView zoomScale="80" zoomScaleNormal="80" workbookViewId="0" topLeftCell="A1">
      <pane xSplit="2" ySplit="7" topLeftCell="C8" activePane="bottomRight" state="frozen"/>
      <selection pane="topLeft" activeCell="A1" sqref="A1"/>
      <selection pane="bottomLeft" activeCell="G17" activeCellId="1" sqref="C27 G17"/>
      <selection pane="topRight" activeCell="G17" activeCellId="1" sqref="C27 G17"/>
      <selection pane="bottomRight" activeCell="A1" sqref="A1"/>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F90U99r76J26jbnKtrA6hxM3BKU6EzCFy+y8DWTaxvObTwe8YNcfjfLNfWDWm3LuxoRGFKnfrFey9Rm+scowXg==" saltValue="GthO4ESyEviM7pbDbWobQ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4600-000000000000}">
  <sheetPr codeName="Hoja111">
    <tabColor theme="5" tint="0.399980008602142"/>
    <pageSetUpPr fitToPage="1"/>
  </sheetPr>
  <dimension ref="A1:P27"/>
  <sheetViews>
    <sheetView zoomScale="80" zoomScaleNormal="80" workbookViewId="0" topLeftCell="A1">
      <pane xSplit="2" ySplit="7" topLeftCell="C20" activePane="bottomRight" state="frozen"/>
      <selection pane="topLeft" activeCell="A1" sqref="A1"/>
      <selection pane="bottomLeft" activeCell="G17" activeCellId="1" sqref="C27 G17"/>
      <selection pane="topRight" activeCell="G17" activeCellId="1" sqref="C27 G17"/>
      <selection pane="bottomRight" activeCell="A1" sqref="A1"/>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74.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QmDGBVfb/u7be57Z0MO50q3D9rE8vBw0b7sBbY9wA+7LxJHir6Kg8QVN6Is5nZv5qaWIhKq6U/7k6qjgezBL1Q==" saltValue="gB+H3nXcZtb3MSQVvIrr6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4700-000000000000}">
  <sheetPr codeName="Hoja112">
    <tabColor theme="5" tint="0.399980008602142"/>
    <pageSetUpPr fitToPage="1"/>
  </sheetPr>
  <dimension ref="A1:P27"/>
  <sheetViews>
    <sheetView zoomScale="80" zoomScaleNormal="80" workbookViewId="0" topLeftCell="A1">
      <pane xSplit="2" ySplit="7" topLeftCell="C24" activePane="bottomRight" state="frozen"/>
      <selection pane="topLeft" activeCell="A1" sqref="A1"/>
      <selection pane="bottomLeft" activeCell="G17" activeCellId="1" sqref="C27 G17"/>
      <selection pane="topRight" activeCell="G17" activeCellId="1" sqref="C27 G17"/>
      <selection pane="bottomRight" activeCell="H17" sqref="H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7q9rjdrKibTKcT2tEINf+9jAIkJ4tIQddmTe2O3XLhld/VYT6SlMWWwHG9vcAdrfiKUL+sMhnOA8Bv/u+GMYig==" saltValue="b/B/xCmO3tTxa7ZIN+GJI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4800-000000000000}">
  <sheetPr codeName="Hoja113">
    <tabColor theme="5" tint="0.399980008602142"/>
    <pageSetUpPr fitToPage="1"/>
  </sheetPr>
  <dimension ref="A1:P27"/>
  <sheetViews>
    <sheetView zoomScale="80" zoomScaleNormal="80" workbookViewId="0" topLeftCell="A1">
      <pane xSplit="2" ySplit="7" topLeftCell="C24"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gPWpIxa2bzdljI/FpxfTxMC05pcpW6NI01pdbjrSA89TKgWZkUdxXXPNwPlHoWc3oSifr/m43tzO6pV1DRb93g==" saltValue="OU1YSknBd6q9Sv5vzlZHB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4900-000000000000}">
  <sheetPr codeName="Hoja114">
    <tabColor theme="5" tint="0.399980008602142"/>
    <pageSetUpPr fitToPage="1"/>
  </sheetPr>
  <dimension ref="A1:P27"/>
  <sheetViews>
    <sheetView zoomScale="80" zoomScaleNormal="80" workbookViewId="0" topLeftCell="A1">
      <pane xSplit="2" ySplit="7" topLeftCell="C15" activePane="bottomRight" state="frozen"/>
      <selection pane="topLeft" activeCell="A1" sqref="A1"/>
      <selection pane="bottomLeft" activeCell="G17" activeCellId="1" sqref="C27 G17"/>
      <selection pane="topRight" activeCell="G17" activeCellId="1" sqref="C27 G17"/>
      <selection pane="bottomRight" activeCell="A1" sqref="A1"/>
    </sheetView>
  </sheetViews>
  <sheetFormatPr defaultColWidth="11.4242857142857" defaultRowHeight="15"/>
  <cols>
    <col min="1" max="1" width="26" style="2" customWidth="1"/>
    <col min="2" max="2" width="30.1428571428571"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YyAwOAyeLqAZfgOVhAivW1cHpkJsxcIQKPuycfNrw7pDbYH9rjQC91y5rCxRCO+0CdHUkxYXRM6bgxG9ZF+Ikg==" saltValue="2ah0aIMtXOrUoyiBeiw0Y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4A00-000000000000}">
  <sheetPr codeName="Hoja115">
    <tabColor theme="5" tint="0.399980008602142"/>
    <pageSetUpPr fitToPage="1"/>
  </sheetPr>
  <dimension ref="A1:P27"/>
  <sheetViews>
    <sheetView zoomScale="80" zoomScaleNormal="80" workbookViewId="0" topLeftCell="A1">
      <pane xSplit="2" ySplit="7" topLeftCell="C24"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9"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69.7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U1U/7I0axB42hPW7BPej6+Ku+BABJk74k91S75nNifsgCPos+mI1/ShiXs1w/fUtO/2a25d64GkhN5XBe5uZBg==" saltValue="QfDsKD78o9p1YLAZsqQDc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4B00-000000000000}">
  <sheetPr codeName="Hoja116">
    <tabColor theme="5" tint="0.399980008602142"/>
    <pageSetUpPr fitToPage="1"/>
  </sheetPr>
  <dimension ref="A1:P27"/>
  <sheetViews>
    <sheetView zoomScale="80" zoomScaleNormal="80" workbookViewId="0" topLeftCell="A1">
      <pane xSplit="2" ySplit="7" topLeftCell="C20" activePane="bottomRight" state="frozen"/>
      <selection pane="topLeft" activeCell="A1" sqref="A1"/>
      <selection pane="bottomLeft" activeCell="G17" activeCellId="1" sqref="C27 G17"/>
      <selection pane="topRight" activeCell="G17" activeCellId="1" sqref="C27 G17"/>
      <selection pane="bottomRight" activeCell="A1" sqref="A1"/>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0bbPFGtK3OGoXHpxfqJDMvlXx3wEj85oQcweo/TmCIXHgaESiTcL/3hPoBYQCd+oCOIA/2GHBdT08ud6WtqqHw==" saltValue="QJiJiTV/4rL3f1YhBZtel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4C00-000000000000}">
  <sheetPr codeName="Hoja117">
    <tabColor theme="5" tint="0.399980008602142"/>
    <pageSetUpPr fitToPage="1"/>
  </sheetPr>
  <dimension ref="A1:P27"/>
  <sheetViews>
    <sheetView zoomScale="80" zoomScaleNormal="80" workbookViewId="0" topLeftCell="A1">
      <pane xSplit="2" ySplit="7" topLeftCell="C22"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J5g+Q6PmYT26aIhNHSfD3C5iQX009zEDixiAcxNgmiQdt7Lw4LNC/UKmyReUgOy8lxL0FoD4bRGUXzfsqf4s8A==" saltValue="dQfwtW/VliDyrCnPWuyFk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4D00-000000000000}">
  <sheetPr codeName="Hoja118">
    <tabColor theme="5" tint="0.399980008602142"/>
    <pageSetUpPr fitToPage="1"/>
  </sheetPr>
  <dimension ref="A1:P27"/>
  <sheetViews>
    <sheetView zoomScale="80" zoomScaleNormal="80" workbookViewId="0" topLeftCell="A1">
      <pane xSplit="2" ySplit="7" topLeftCell="C25" activePane="bottomRight" state="frozen"/>
      <selection pane="topLeft" activeCell="A1" sqref="A1"/>
      <selection pane="bottomLeft" activeCell="G17" activeCellId="1" sqref="C27 G17"/>
      <selection pane="topRight" activeCell="G17" activeCellId="1" sqref="C27 G17"/>
      <selection pane="bottomRight" activeCell="J28" sqref="J28"/>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8" width="10.1428571428571" style="2" bestFit="1" customWidth="1"/>
    <col min="9" max="10" width="12.1428571428571" style="2"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211</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t="s">
        <v>89</v>
      </c>
      <c r="D9" s="7" t="s">
        <v>89</v>
      </c>
      <c r="E9" s="44" t="e">
        <f t="shared" si="0" ref="E9:E17">1-(D9/C9)</f>
        <v>#VALUE!</v>
      </c>
      <c r="F9" s="9" t="s">
        <v>89</v>
      </c>
      <c r="G9" s="10" t="s">
        <v>89</v>
      </c>
      <c r="H9" s="11" t="s">
        <v>89</v>
      </c>
      <c r="I9" s="11" t="s">
        <v>89</v>
      </c>
      <c r="J9" s="8" t="s">
        <v>89</v>
      </c>
      <c r="K9" s="7"/>
      <c r="L9" s="44" t="e">
        <f>1-(K9/D9)</f>
        <v>#VALUE!</v>
      </c>
      <c r="M9" s="7"/>
      <c r="N9" s="44" t="e">
        <f>1-(M9/K9)</f>
        <v>#DIV/0!</v>
      </c>
      <c r="O9" s="7"/>
      <c r="P9" s="44" t="e">
        <f>1-(O9/M9)</f>
        <v>#DIV/0!</v>
      </c>
    </row>
    <row r="10" spans="1:16" ht="59.25" customHeight="1">
      <c r="A10" s="41" t="s">
        <v>25</v>
      </c>
      <c r="B10" s="97"/>
      <c r="C10" s="6">
        <v>26526010</v>
      </c>
      <c r="D10" s="7">
        <v>25968913</v>
      </c>
      <c r="E10" s="44">
        <f t="shared" si="0"/>
        <v>0.021001914724453452</v>
      </c>
      <c r="F10" s="9" t="s">
        <v>212</v>
      </c>
      <c r="G10" s="10" t="s">
        <v>213</v>
      </c>
      <c r="H10" s="11">
        <v>-0.067</v>
      </c>
      <c r="I10" s="98" t="s">
        <v>214</v>
      </c>
      <c r="J10" s="98" t="s">
        <v>214</v>
      </c>
      <c r="K10" s="7"/>
      <c r="L10" s="44">
        <f t="shared" si="1" ref="L10:L27">1-(K10/D10)</f>
        <v>1</v>
      </c>
      <c r="M10" s="7"/>
      <c r="N10" s="44" t="e">
        <f t="shared" si="2" ref="N10:P27">1-(M10/K10)</f>
        <v>#DIV/0!</v>
      </c>
      <c r="O10" s="7"/>
      <c r="P10" s="44" t="e">
        <f t="shared" si="2"/>
        <v>#DIV/0!</v>
      </c>
    </row>
    <row r="11" spans="1:16" ht="135" customHeight="1">
      <c r="A11" s="41" t="s">
        <v>26</v>
      </c>
      <c r="B11" s="13"/>
      <c r="C11" s="6">
        <f>140379624+203220324</f>
        <v>343599948</v>
      </c>
      <c r="D11" s="7">
        <f>106044165+277171148</f>
        <v>383215313</v>
      </c>
      <c r="E11" s="44">
        <f t="shared" si="0"/>
        <v>-0.11529502617968967</v>
      </c>
      <c r="F11" s="9" t="s">
        <v>215</v>
      </c>
      <c r="G11" s="10" t="s">
        <v>216</v>
      </c>
      <c r="H11" s="11">
        <v>-0.052</v>
      </c>
      <c r="I11" s="11" t="s">
        <v>217</v>
      </c>
      <c r="J11" s="8" t="s">
        <v>217</v>
      </c>
      <c r="K11" s="7"/>
      <c r="L11" s="44">
        <f t="shared" si="1"/>
        <v>1</v>
      </c>
      <c r="M11" s="7"/>
      <c r="N11" s="44" t="e">
        <f t="shared" si="2"/>
        <v>#DIV/0!</v>
      </c>
      <c r="O11" s="7"/>
      <c r="P11" s="44" t="e">
        <f t="shared" si="2"/>
        <v>#DIV/0!</v>
      </c>
    </row>
    <row r="12" spans="1:16" ht="95.25" customHeight="1">
      <c r="A12" s="41" t="s">
        <v>27</v>
      </c>
      <c r="B12" s="13"/>
      <c r="C12" s="6">
        <v>448064739</v>
      </c>
      <c r="D12" s="7">
        <v>499984365</v>
      </c>
      <c r="E12" s="44">
        <f t="shared" si="0"/>
        <v>-0.11587527756786953</v>
      </c>
      <c r="F12" s="9" t="s">
        <v>218</v>
      </c>
      <c r="G12" s="10" t="s">
        <v>219</v>
      </c>
      <c r="H12" s="11">
        <v>0</v>
      </c>
      <c r="I12" s="11">
        <v>0.02</v>
      </c>
      <c r="J12" s="8">
        <v>0.02</v>
      </c>
      <c r="K12" s="7"/>
      <c r="L12" s="44">
        <f t="shared" si="1"/>
        <v>1</v>
      </c>
      <c r="M12" s="7"/>
      <c r="N12" s="44" t="e">
        <f t="shared" si="2"/>
        <v>#DIV/0!</v>
      </c>
      <c r="O12" s="7"/>
      <c r="P12" s="44" t="e">
        <f t="shared" si="2"/>
        <v>#DIV/0!</v>
      </c>
    </row>
    <row r="13" spans="1:16" ht="59.25" customHeight="1">
      <c r="A13" s="41" t="s">
        <v>28</v>
      </c>
      <c r="B13" s="13"/>
      <c r="C13" s="6">
        <v>13696560</v>
      </c>
      <c r="D13" s="7">
        <v>11682360</v>
      </c>
      <c r="E13" s="44">
        <f t="shared" si="0"/>
        <v>0.1470588235294118</v>
      </c>
      <c r="F13" s="9" t="s">
        <v>220</v>
      </c>
      <c r="G13" s="10" t="s">
        <v>221</v>
      </c>
      <c r="H13" s="11"/>
      <c r="I13" s="11"/>
      <c r="J13" s="8"/>
      <c r="K13" s="7"/>
      <c r="L13" s="44">
        <f t="shared" si="1"/>
        <v>1</v>
      </c>
      <c r="M13" s="7"/>
      <c r="N13" s="44" t="e">
        <f t="shared" si="2"/>
        <v>#DIV/0!</v>
      </c>
      <c r="O13" s="7"/>
      <c r="P13" s="44" t="e">
        <f t="shared" si="2"/>
        <v>#DIV/0!</v>
      </c>
    </row>
    <row r="14" spans="1:16" ht="59.25" customHeight="1">
      <c r="A14" s="41" t="s">
        <v>29</v>
      </c>
      <c r="B14" s="13"/>
      <c r="C14" s="6">
        <v>6.31692E8</v>
      </c>
      <c r="D14" s="7">
        <v>139108500</v>
      </c>
      <c r="E14" s="44">
        <f t="shared" si="0"/>
        <v>0.7797842936114435</v>
      </c>
      <c r="F14" s="9" t="s">
        <v>222</v>
      </c>
      <c r="G14" s="10" t="s">
        <v>223</v>
      </c>
      <c r="H14" s="11"/>
      <c r="I14" s="11"/>
      <c r="J14" s="8"/>
      <c r="K14" s="7"/>
      <c r="L14" s="44">
        <f t="shared" si="1"/>
        <v>1</v>
      </c>
      <c r="M14" s="7"/>
      <c r="N14" s="44" t="e">
        <f t="shared" si="2"/>
        <v>#DIV/0!</v>
      </c>
      <c r="O14" s="7"/>
      <c r="P14" s="44" t="e">
        <f t="shared" si="2"/>
        <v>#DIV/0!</v>
      </c>
    </row>
    <row r="15" spans="1:16" ht="59.25" customHeight="1">
      <c r="A15" s="41" t="s">
        <v>30</v>
      </c>
      <c r="B15" s="13"/>
      <c r="C15" s="6">
        <v>38016950</v>
      </c>
      <c r="D15" s="7">
        <v>37985446</v>
      </c>
      <c r="E15" s="44">
        <f t="shared" si="0"/>
        <v>8.286829953481067E-4</v>
      </c>
      <c r="F15" s="9" t="s">
        <v>224</v>
      </c>
      <c r="G15" s="10" t="s">
        <v>225</v>
      </c>
      <c r="H15" s="11"/>
      <c r="I15" s="11"/>
      <c r="J15" s="8"/>
      <c r="K15" s="7"/>
      <c r="L15" s="44">
        <f t="shared" si="1"/>
        <v>1</v>
      </c>
      <c r="M15" s="7"/>
      <c r="N15" s="44" t="e">
        <f t="shared" si="2"/>
        <v>#DIV/0!</v>
      </c>
      <c r="O15" s="7"/>
      <c r="P15" s="44" t="e">
        <f t="shared" si="2"/>
        <v>#DIV/0!</v>
      </c>
    </row>
    <row r="16" spans="1:16" ht="59.25" customHeight="1">
      <c r="A16" s="41" t="s">
        <v>31</v>
      </c>
      <c r="B16" s="13"/>
      <c r="C16" s="6">
        <v>0</v>
      </c>
      <c r="D16" s="7">
        <v>0</v>
      </c>
      <c r="E16" s="44" t="e">
        <f t="shared" si="0"/>
        <v>#DIV/0!</v>
      </c>
      <c r="F16" s="9" t="s">
        <v>226</v>
      </c>
      <c r="G16" s="10" t="s">
        <v>89</v>
      </c>
      <c r="H16" s="11" t="s">
        <v>89</v>
      </c>
      <c r="I16" s="11" t="s">
        <v>89</v>
      </c>
      <c r="J16" s="8" t="s">
        <v>89</v>
      </c>
      <c r="K16" s="7"/>
      <c r="L16" s="44" t="e">
        <f t="shared" si="1"/>
        <v>#DIV/0!</v>
      </c>
      <c r="M16" s="7"/>
      <c r="N16" s="44" t="e">
        <f t="shared" si="2"/>
        <v>#DIV/0!</v>
      </c>
      <c r="O16" s="7"/>
      <c r="P16" s="44" t="e">
        <f t="shared" si="2"/>
        <v>#DIV/0!</v>
      </c>
    </row>
    <row r="17" spans="1:16" ht="103.5" customHeight="1">
      <c r="A17" s="41" t="s">
        <v>32</v>
      </c>
      <c r="B17" s="13"/>
      <c r="C17" s="6">
        <v>0</v>
      </c>
      <c r="D17" s="7">
        <v>0</v>
      </c>
      <c r="E17" s="44" t="e">
        <f t="shared" si="0"/>
        <v>#DIV/0!</v>
      </c>
      <c r="F17" s="9" t="s">
        <v>227</v>
      </c>
      <c r="G17" s="10" t="s">
        <v>89</v>
      </c>
      <c r="H17" s="11" t="s">
        <v>89</v>
      </c>
      <c r="I17" s="11" t="s">
        <v>89</v>
      </c>
      <c r="J17" s="11" t="s">
        <v>89</v>
      </c>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v>60930379</v>
      </c>
      <c r="D19" s="7">
        <v>61331229</v>
      </c>
      <c r="E19" s="44">
        <f t="shared" si="3" ref="E19:E27">1-(D19/C19)</f>
        <v>-0.006578820066095448</v>
      </c>
      <c r="F19" s="9" t="s">
        <v>228</v>
      </c>
      <c r="G19" s="10" t="s">
        <v>229</v>
      </c>
      <c r="H19" s="11">
        <v>0.01</v>
      </c>
      <c r="I19" s="11">
        <v>0.01</v>
      </c>
      <c r="J19" s="8">
        <v>0.01</v>
      </c>
      <c r="K19" s="7"/>
      <c r="L19" s="44">
        <f t="shared" si="1"/>
        <v>1</v>
      </c>
      <c r="M19" s="7"/>
      <c r="N19" s="44" t="e">
        <f t="shared" si="2"/>
        <v>#DIV/0!</v>
      </c>
      <c r="O19" s="7"/>
      <c r="P19" s="44" t="e">
        <f t="shared" si="2"/>
        <v>#DIV/0!</v>
      </c>
    </row>
    <row r="20" spans="1:16" ht="57" customHeight="1">
      <c r="A20" s="41" t="s">
        <v>35</v>
      </c>
      <c r="B20" s="13"/>
      <c r="C20" s="6">
        <v>14275118</v>
      </c>
      <c r="D20" s="7">
        <v>18560506</v>
      </c>
      <c r="E20" s="44">
        <f t="shared" si="3"/>
        <v>-0.300199830222069</v>
      </c>
      <c r="F20" s="9" t="s">
        <v>230</v>
      </c>
      <c r="G20" s="10" t="s">
        <v>231</v>
      </c>
      <c r="H20" s="11">
        <v>-0.052</v>
      </c>
      <c r="I20" s="11" t="s">
        <v>217</v>
      </c>
      <c r="J20" s="8" t="s">
        <v>217</v>
      </c>
      <c r="K20" s="7"/>
      <c r="L20" s="44">
        <f t="shared" si="1"/>
        <v>1</v>
      </c>
      <c r="M20" s="7"/>
      <c r="N20" s="44" t="e">
        <f t="shared" si="2"/>
        <v>#DIV/0!</v>
      </c>
      <c r="O20" s="7"/>
      <c r="P20" s="44" t="e">
        <f t="shared" si="2"/>
        <v>#DIV/0!</v>
      </c>
    </row>
    <row r="21" spans="1:16" ht="57" customHeight="1">
      <c r="A21" s="41" t="s">
        <v>36</v>
      </c>
      <c r="B21" s="14"/>
      <c r="C21" s="6">
        <v>0</v>
      </c>
      <c r="D21" s="7">
        <v>0</v>
      </c>
      <c r="E21" s="44" t="e">
        <f t="shared" si="3"/>
        <v>#DIV/0!</v>
      </c>
      <c r="F21" s="9" t="s">
        <v>232</v>
      </c>
      <c r="G21" s="10" t="s">
        <v>89</v>
      </c>
      <c r="H21" s="11" t="s">
        <v>89</v>
      </c>
      <c r="I21" s="11" t="s">
        <v>89</v>
      </c>
      <c r="J21" s="8" t="s">
        <v>89</v>
      </c>
      <c r="K21" s="7"/>
      <c r="L21" s="44" t="e">
        <f t="shared" si="1"/>
        <v>#DIV/0!</v>
      </c>
      <c r="M21" s="7"/>
      <c r="N21" s="44" t="e">
        <f t="shared" si="2"/>
        <v>#DIV/0!</v>
      </c>
      <c r="O21" s="7"/>
      <c r="P21" s="44" t="e">
        <f t="shared" si="2"/>
        <v>#DIV/0!</v>
      </c>
    </row>
    <row r="22" spans="1:16" ht="57" customHeight="1">
      <c r="A22" s="41" t="s">
        <v>37</v>
      </c>
      <c r="B22" s="12"/>
      <c r="C22" s="6">
        <v>8225854</v>
      </c>
      <c r="D22" s="7">
        <f>7764010+549296</f>
        <v>8313306</v>
      </c>
      <c r="E22" s="44">
        <f t="shared" si="3"/>
        <v>-0.010631358154423953</v>
      </c>
      <c r="F22" s="9" t="s">
        <v>233</v>
      </c>
      <c r="G22" s="10" t="s">
        <v>234</v>
      </c>
      <c r="H22" s="11">
        <v>-0.052</v>
      </c>
      <c r="I22" s="11" t="s">
        <v>217</v>
      </c>
      <c r="J22" s="8" t="s">
        <v>217</v>
      </c>
      <c r="K22" s="7"/>
      <c r="L22" s="44">
        <f t="shared" si="1"/>
        <v>1</v>
      </c>
      <c r="M22" s="7"/>
      <c r="N22" s="44" t="e">
        <f t="shared" si="2"/>
        <v>#DIV/0!</v>
      </c>
      <c r="O22" s="7"/>
      <c r="P22" s="44" t="e">
        <f t="shared" si="2"/>
        <v>#DIV/0!</v>
      </c>
    </row>
    <row r="23" spans="1:16" ht="57" customHeight="1">
      <c r="A23" s="41" t="s">
        <v>38</v>
      </c>
      <c r="B23" s="12"/>
      <c r="C23" s="6">
        <v>0</v>
      </c>
      <c r="D23" s="7">
        <v>0</v>
      </c>
      <c r="E23" s="44" t="e">
        <f t="shared" si="3"/>
        <v>#DIV/0!</v>
      </c>
      <c r="F23" s="9" t="s">
        <v>235</v>
      </c>
      <c r="G23" s="10" t="s">
        <v>89</v>
      </c>
      <c r="H23" s="11" t="s">
        <v>89</v>
      </c>
      <c r="I23" s="11" t="s">
        <v>89</v>
      </c>
      <c r="J23" s="8" t="s">
        <v>89</v>
      </c>
      <c r="K23" s="7"/>
      <c r="L23" s="44" t="e">
        <f t="shared" si="1"/>
        <v>#DIV/0!</v>
      </c>
      <c r="M23" s="7"/>
      <c r="N23" s="44" t="e">
        <f t="shared" si="2"/>
        <v>#DIV/0!</v>
      </c>
      <c r="O23" s="7"/>
      <c r="P23" s="44" t="e">
        <f t="shared" si="2"/>
        <v>#DIV/0!</v>
      </c>
    </row>
    <row r="24" spans="1:16" ht="57" customHeight="1">
      <c r="A24" s="41" t="s">
        <v>39</v>
      </c>
      <c r="B24" s="12"/>
      <c r="C24" s="6">
        <v>1.331461515E7</v>
      </c>
      <c r="D24" s="7">
        <v>8842599.46</v>
      </c>
      <c r="E24" s="44">
        <f t="shared" si="3"/>
        <v>0.3358726962528842</v>
      </c>
      <c r="F24" s="9" t="s">
        <v>236</v>
      </c>
      <c r="G24" s="10" t="s">
        <v>237</v>
      </c>
      <c r="H24" s="11">
        <v>0.05</v>
      </c>
      <c r="I24" s="11">
        <v>0.05</v>
      </c>
      <c r="J24" s="8">
        <v>0.05</v>
      </c>
      <c r="K24" s="7"/>
      <c r="L24" s="44">
        <f t="shared" si="1"/>
        <v>1</v>
      </c>
      <c r="M24" s="7"/>
      <c r="N24" s="44" t="e">
        <f t="shared" si="2"/>
        <v>#DIV/0!</v>
      </c>
      <c r="O24" s="7"/>
      <c r="P24" s="44" t="e">
        <f t="shared" si="2"/>
        <v>#DIV/0!</v>
      </c>
    </row>
    <row r="25" spans="1:16" ht="57" customHeight="1">
      <c r="A25" s="43" t="s">
        <v>40</v>
      </c>
      <c r="B25" s="12"/>
      <c r="C25" s="6">
        <v>5.62481162E7</v>
      </c>
      <c r="D25" s="7">
        <v>2.86400374E7</v>
      </c>
      <c r="E25" s="44">
        <f t="shared" si="3"/>
        <v>0.4908267274558077</v>
      </c>
      <c r="F25" s="9" t="s">
        <v>238</v>
      </c>
      <c r="G25" s="10" t="s">
        <v>89</v>
      </c>
      <c r="H25" s="11" t="s">
        <v>239</v>
      </c>
      <c r="I25" s="11" t="s">
        <v>240</v>
      </c>
      <c r="J25" s="8" t="s">
        <v>240</v>
      </c>
      <c r="K25" s="7"/>
      <c r="L25" s="44">
        <f t="shared" si="1"/>
        <v>1</v>
      </c>
      <c r="M25" s="7"/>
      <c r="N25" s="44" t="e">
        <f t="shared" si="2"/>
        <v>#DIV/0!</v>
      </c>
      <c r="O25" s="7"/>
      <c r="P25" s="44" t="e">
        <f t="shared" si="2"/>
        <v>#DIV/0!</v>
      </c>
    </row>
    <row r="26" spans="1:16" ht="57" customHeight="1">
      <c r="A26" s="43" t="s">
        <v>41</v>
      </c>
      <c r="B26" s="12"/>
      <c r="C26" s="6">
        <v>0</v>
      </c>
      <c r="D26" s="7">
        <v>0</v>
      </c>
      <c r="E26" s="44" t="e">
        <f t="shared" si="3"/>
        <v>#DIV/0!</v>
      </c>
      <c r="F26" s="9" t="s">
        <v>241</v>
      </c>
      <c r="G26" s="10" t="s">
        <v>89</v>
      </c>
      <c r="H26" s="11" t="s">
        <v>89</v>
      </c>
      <c r="I26" s="11" t="s">
        <v>89</v>
      </c>
      <c r="J26" s="8" t="s">
        <v>89</v>
      </c>
      <c r="K26" s="7"/>
      <c r="L26" s="44" t="e">
        <f t="shared" si="1"/>
        <v>#DIV/0!</v>
      </c>
      <c r="M26" s="7"/>
      <c r="N26" s="44" t="e">
        <f t="shared" si="2"/>
        <v>#DIV/0!</v>
      </c>
      <c r="O26" s="7"/>
      <c r="P26" s="44" t="e">
        <f t="shared" si="2"/>
        <v>#DIV/0!</v>
      </c>
    </row>
    <row r="27" spans="1:16" ht="57" customHeight="1" thickBot="1">
      <c r="A27" s="43" t="s">
        <v>42</v>
      </c>
      <c r="B27" s="12"/>
      <c r="C27" s="6">
        <f>121682990+174827.67+3164052.61</f>
        <v>1.2502187028E8</v>
      </c>
      <c r="D27" s="7">
        <f>117558770+4000000+1738666.97+2249911.48</f>
        <v>1.2554734845E8</v>
      </c>
      <c r="E27" s="44">
        <f t="shared" si="3"/>
        <v>-0.004203089977962593</v>
      </c>
      <c r="F27" s="9" t="s">
        <v>242</v>
      </c>
      <c r="G27" s="10" t="s">
        <v>243</v>
      </c>
      <c r="H27" s="11">
        <v>0.001</v>
      </c>
      <c r="I27" s="11">
        <v>0.001</v>
      </c>
      <c r="J27" s="8">
        <v>0.001</v>
      </c>
      <c r="K27" s="7"/>
      <c r="L27" s="44">
        <f t="shared" si="1"/>
        <v>1</v>
      </c>
      <c r="M27" s="7"/>
      <c r="N27" s="44" t="e">
        <f t="shared" si="2"/>
        <v>#DIV/0!</v>
      </c>
      <c r="O27" s="7"/>
      <c r="P27" s="44" t="e">
        <f t="shared" si="2"/>
        <v>#DIV/0!</v>
      </c>
    </row>
  </sheetData>
  <sheetProtection algorithmName="SHA-512" hashValue="OgZYw1k4gVWlSvF2ho0DQUvnRhU+Rb8kj7xxo3ow1t0EwvcJ3UyXB4mdeNPpP25KxpR1t0NXMPEOkWRLjyAm5w==" saltValue="PmrHEGzlacfN2Lx8C3aIi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4E00-000000000000}">
  <sheetPr codeName="Hoja119">
    <tabColor theme="5" tint="0.399980008602142"/>
    <pageSetUpPr fitToPage="1"/>
  </sheetPr>
  <dimension ref="A1:P27"/>
  <sheetViews>
    <sheetView zoomScale="80" zoomScaleNormal="80" workbookViewId="0" topLeftCell="A1">
      <pane xSplit="2" ySplit="7" topLeftCell="C24"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QAzpR7WCJoSYLaWyUBKkB7GGVOyrjZUYgbfS0An1TUmK0YFdr6NASGs4nW+iVycVrv7qJ/rcrITaeaddA9p3sg==" saltValue="KffazLLZjyFvdkVNG7NBe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codeName="Hoja48">
    <tabColor theme="5" tint="0.399980008602142"/>
    <pageSetUpPr fitToPage="1"/>
  </sheetPr>
  <dimension ref="A1:P27"/>
  <sheetViews>
    <sheetView zoomScale="80" zoomScaleNormal="80" workbookViewId="0" topLeftCell="A1">
      <pane xSplit="2" ySplit="7" topLeftCell="C8"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3Nbmgv7q1KPlR/ZpT06Cr4lEOGt3eOOEHijnV7WMZgq9eq+JzmaGLFwQSUQOby/Ary0cFDs+Vbb2Jylqx5O34w==" saltValue="CudCmHPxWSmzyVaPLB1CC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4F00-000000000000}">
  <sheetPr codeName="Hoja120">
    <tabColor theme="5" tint="0.399980008602142"/>
    <pageSetUpPr fitToPage="1"/>
  </sheetPr>
  <dimension ref="A1:P27"/>
  <sheetViews>
    <sheetView zoomScale="80" zoomScaleNormal="80" workbookViewId="0" topLeftCell="A1">
      <pane xSplit="2" ySplit="7" topLeftCell="D8" activePane="bottomRight" state="frozen"/>
      <selection pane="topLeft" activeCell="A1" sqref="A1"/>
      <selection pane="bottomLeft" activeCell="G17" activeCellId="1" sqref="C27 G17"/>
      <selection pane="topRight" activeCell="G17" activeCellId="1" sqref="C27 G17"/>
      <selection pane="bottomRight" activeCell="G17" activeCellId="1" sqref="C27 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iFuFkW1oMyM3uxAG8IhIwhzEl2Zgqk0ok997MTKTNjSOGjqjL+DH3TDJUt8eg7SU2wbNE+9hqjxkF50TCnWxRg==" saltValue="Y4sMPO3YcEBl3sCjbt2LO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5000-000000000000}">
  <sheetPr codeName="Hoja121">
    <tabColor theme="5" tint="0.399980008602142"/>
    <pageSetUpPr fitToPage="1"/>
  </sheetPr>
  <dimension ref="A1:P27"/>
  <sheetViews>
    <sheetView zoomScale="80" zoomScaleNormal="80" workbookViewId="0" topLeftCell="A1">
      <pane xSplit="2" ySplit="7" topLeftCell="D8" activePane="bottomRight" state="frozen"/>
      <selection pane="topLeft" activeCell="A1" sqref="A1"/>
      <selection pane="bottomLeft" activeCell="G17" activeCellId="1" sqref="C27 G17"/>
      <selection pane="topRight" activeCell="G17" activeCellId="1" sqref="C27 G17"/>
      <selection pane="bottomRight" activeCell="J17" sqref="J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DJ4UNiAQYrasb4Nd3e07LYuOE6RX8EhylyJa/8Fv4e70imPE1WfKMWIP4v7LMn/mcdxwKlTp5y7t6/ec7R/W3A==" saltValue="qLSfj2jvQ9hP8/9W+OxoS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5100-000000000000}">
  <sheetPr codeName="Hoja122">
    <tabColor theme="5" tint="0.399980008602142"/>
    <pageSetUpPr fitToPage="1"/>
  </sheetPr>
  <dimension ref="A1:P27"/>
  <sheetViews>
    <sheetView zoomScale="80" zoomScaleNormal="80" workbookViewId="0" topLeftCell="A1">
      <pane xSplit="2" ySplit="7" topLeftCell="C8" activePane="bottomRight" state="frozen"/>
      <selection pane="topLeft" activeCell="A1" sqref="A1"/>
      <selection pane="bottomLeft" activeCell="G17" activeCellId="1" sqref="C27 G17"/>
      <selection pane="topRight" activeCell="G17" activeCellId="1" sqref="C27 G17"/>
      <selection pane="bottomRight" activeCell="A1" sqref="A1"/>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pz09QLW9AFaGNUIA62kffssKkgjYkSG1osgIqLv/MS8GxL+Ciu+9nggT71+xDKRD/b1TgvTPZTt5cBzESqUexQ==" saltValue="mLt9oxD9h0JEiubcZ2Ls/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5200-000000000000}">
  <sheetPr codeName="Hoja123">
    <tabColor theme="5" tint="0.399980008602142"/>
    <pageSetUpPr fitToPage="1"/>
  </sheetPr>
  <dimension ref="A1:P27"/>
  <sheetViews>
    <sheetView zoomScale="80" zoomScaleNormal="80" workbookViewId="0" topLeftCell="A1">
      <pane xSplit="2" ySplit="7" topLeftCell="C8" activePane="bottomRight" state="frozen"/>
      <selection pane="topLeft" activeCell="A1" sqref="A1"/>
      <selection pane="bottomLeft" activeCell="G17" activeCellId="1" sqref="C27 G17"/>
      <selection pane="topRight" activeCell="G17" activeCellId="1" sqref="C27 G17"/>
      <selection pane="bottomRight" activeCell="A1" sqref="A1"/>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nadQisbGr9kbFI1dCLyn+9JMDkWipA6LAgbh8pEKRkjfnQkxbf8iJscooYMF7Pp8+hNM2O6u5Jaw63guynn7SQ==" saltValue="dHPBB6XDa1ApAUjX2mHC4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5300-000000000000}">
  <sheetPr codeName="Hoja124">
    <tabColor theme="5" tint="0.399980008602142"/>
    <pageSetUpPr fitToPage="1"/>
  </sheetPr>
  <dimension ref="A1:P27"/>
  <sheetViews>
    <sheetView zoomScale="80" zoomScaleNormal="80" workbookViewId="0" topLeftCell="A1">
      <pane xSplit="2" ySplit="7" topLeftCell="D8" activePane="bottomRight" state="frozen"/>
      <selection pane="topLeft" activeCell="A1" sqref="A1"/>
      <selection pane="bottomLeft" activeCell="G17" activeCellId="1" sqref="C27 G17"/>
      <selection pane="topRight" activeCell="G17" activeCellId="1" sqref="C27 G17"/>
      <selection pane="bottomRight" activeCell="G17" activeCellId="1" sqref="C27 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Lm34uzZzQFgF83GYoaKJFrMOlyh8uk6UPR0oJuYYUsDnoihhh+Km8GbXV9++suQAdG89CWXAf06rPjJmOtWypA==" saltValue="kgdCFI7ewPXPaIkHehCtI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5400-000000000000}">
  <sheetPr codeName="Hoja2"/>
  <dimension ref="E18:K26"/>
  <sheetViews>
    <sheetView workbookViewId="0" topLeftCell="A16">
      <selection pane="topLeft" activeCell="N22" sqref="N22"/>
    </sheetView>
  </sheetViews>
  <sheetFormatPr defaultColWidth="11.4242857142857" defaultRowHeight="15"/>
  <cols>
    <col min="1" max="4" width="11.4285714285714" style="47"/>
    <col min="5" max="5" width="35.1428571428571" style="47" bestFit="1" customWidth="1"/>
    <col min="6" max="6" width="4.85714285714286" style="47" customWidth="1"/>
    <col min="7" max="7" width="29.8571428571429" style="47" bestFit="1" customWidth="1"/>
    <col min="8" max="8" width="4.85714285714286" style="47" customWidth="1"/>
    <col min="9" max="9" width="32.5714285714286" style="47" bestFit="1" customWidth="1"/>
    <col min="10" max="10" width="4.85714285714286" style="47" customWidth="1"/>
    <col min="11" max="11" width="31" style="47" bestFit="1" customWidth="1"/>
    <col min="12" max="16384" width="11.4285714285714" style="47"/>
  </cols>
  <sheetData>
    <row r="18" spans="5:11" ht="24.75" thickBot="1">
      <c r="E18" s="50" t="s">
        <v>244</v>
      </c>
      <c r="G18" s="50" t="s">
        <v>245</v>
      </c>
      <c r="I18" s="50" t="s">
        <v>246</v>
      </c>
      <c r="K18" s="50" t="s">
        <v>247</v>
      </c>
    </row>
    <row r="19" spans="5:11" ht="19.5">
      <c r="E19" s="49"/>
      <c r="G19" s="48"/>
      <c r="I19" s="48"/>
      <c r="K19" s="48"/>
    </row>
    <row r="20" spans="5:11" ht="24.75" thickBot="1">
      <c r="E20" s="50" t="s">
        <v>248</v>
      </c>
      <c r="G20" s="50" t="s">
        <v>249</v>
      </c>
      <c r="I20" s="50" t="s">
        <v>250</v>
      </c>
      <c r="K20" s="50" t="s">
        <v>251</v>
      </c>
    </row>
    <row r="21" spans="5:11" ht="15">
      <c r="E21" s="48"/>
      <c r="G21" s="48"/>
      <c r="I21" s="48"/>
      <c r="K21" s="48"/>
    </row>
    <row r="22" spans="5:11" ht="24.75" thickBot="1">
      <c r="E22" s="50" t="s">
        <v>252</v>
      </c>
      <c r="G22" s="50" t="s">
        <v>253</v>
      </c>
      <c r="I22" s="50" t="s">
        <v>254</v>
      </c>
      <c r="K22" s="50" t="s">
        <v>255</v>
      </c>
    </row>
    <row r="23" spans="5:11" ht="15">
      <c r="E23" s="48"/>
      <c r="G23" s="48"/>
      <c r="I23" s="48"/>
      <c r="K23" s="48"/>
    </row>
    <row r="24" spans="5:11" ht="24.75" thickBot="1">
      <c r="E24" s="50" t="s">
        <v>256</v>
      </c>
      <c r="G24" s="50" t="s">
        <v>257</v>
      </c>
      <c r="I24" s="50" t="s">
        <v>258</v>
      </c>
      <c r="K24" s="50" t="s">
        <v>259</v>
      </c>
    </row>
    <row r="25" spans="5:11" ht="15">
      <c r="E25" s="48"/>
      <c r="G25" s="48"/>
      <c r="I25" s="48"/>
      <c r="K25" s="48"/>
    </row>
    <row r="26" spans="5:11" ht="24.75" thickBot="1">
      <c r="E26" s="50" t="s">
        <v>260</v>
      </c>
      <c r="G26" s="50" t="s">
        <v>261</v>
      </c>
      <c r="I26" s="50" t="s">
        <v>262</v>
      </c>
      <c r="K26" s="50" t="s">
        <v>263</v>
      </c>
    </row>
  </sheetData>
  <hyperlinks>
    <hyperlink ref="E18" display="0001-01 USAQUEN"/>
    <hyperlink ref="G18" display="0006-01 TUNJUELITO"/>
    <hyperlink ref="I18" display="0011-01 SUBA"/>
    <hyperlink ref="K18" display="0016-01 P. ARANDA"/>
    <hyperlink ref="E20" display="0002-01 CHAPINERO"/>
    <hyperlink ref="G20" display="0007-01 BOSA"/>
    <hyperlink ref="I20" display="0012-01 BARRIOS UNI"/>
    <hyperlink ref="K20" display="0017-01 CANDELARIA"/>
    <hyperlink ref="E22" display="0003-01 SANTAFE"/>
    <hyperlink ref="G22" display="0008-01 KENNEDY"/>
    <hyperlink ref="I22" display="0013-01 TEUSAQUILLO"/>
    <hyperlink ref="K22" display="0018-01 R. URIBE"/>
    <hyperlink ref="E24" display="0004-01 SAN CRISTOBAL"/>
    <hyperlink ref="G24" display="0009-01 FONTIBON"/>
    <hyperlink ref="I24" display="0014-01 MARTIREZ"/>
    <hyperlink ref="K24" display="0019-01 C. BOLIVAR"/>
    <hyperlink ref="E26" display="0005-01 USME"/>
    <hyperlink ref="G26" display="0010-01 ENGATIVA"/>
    <hyperlink ref="I26" display="0015-01 A. NARIÑO"/>
    <hyperlink ref="K26" display="0020-01 SUMAPAZ"/>
    <hyperlink ref="A1" display="INICIO!A1"/>
  </hyperlinks>
  <pageMargins left="0.7" right="0.7" top="0.75" bottom="0.75" header="0.3" footer="0.3"/>
  <drawing r:id="rId1"/>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5500-000000000000}">
  <sheetPr codeName="Hoja3"/>
  <dimension ref="E17:M27"/>
  <sheetViews>
    <sheetView workbookViewId="0" topLeftCell="A16">
      <selection pane="topLeft" activeCell="I21" sqref="I21"/>
    </sheetView>
  </sheetViews>
  <sheetFormatPr defaultColWidth="11.4242857142857" defaultRowHeight="15"/>
  <cols>
    <col min="1" max="4" width="11.4285714285714" style="52"/>
    <col min="5" max="5" width="30.5714285714286" style="52" customWidth="1"/>
    <col min="6" max="6" width="5.42857142857143" style="52" customWidth="1"/>
    <col min="7" max="7" width="22.4285714285714" style="52" customWidth="1"/>
    <col min="8" max="8" width="5.42857142857143" style="52" customWidth="1"/>
    <col min="9" max="9" width="21" style="52" bestFit="1" customWidth="1"/>
    <col min="10" max="10" width="5.42857142857143" style="52" customWidth="1"/>
    <col min="11" max="11" width="23.4285714285714" style="52" bestFit="1" customWidth="1"/>
    <col min="12" max="12" width="5.42857142857143" style="52" customWidth="1"/>
    <col min="13" max="13" width="25.4285714285714" style="52" bestFit="1" customWidth="1"/>
    <col min="14" max="16384" width="11.4285714285714" style="52"/>
  </cols>
  <sheetData>
    <row r="17" spans="5:13" ht="24.75" thickBot="1">
      <c r="E17" s="51" t="s">
        <v>264</v>
      </c>
      <c r="G17" s="51" t="s">
        <v>265</v>
      </c>
      <c r="I17" s="51" t="s">
        <v>266</v>
      </c>
      <c r="K17" s="51" t="s">
        <v>267</v>
      </c>
      <c r="M17" s="51" t="s">
        <v>268</v>
      </c>
    </row>
    <row r="18" spans="5:11" ht="19.5">
      <c r="E18" s="53"/>
      <c r="G18" s="54"/>
      <c r="I18" s="54"/>
      <c r="K18" s="54"/>
    </row>
    <row r="19" spans="5:13" ht="24.75" thickBot="1">
      <c r="E19" s="51" t="s">
        <v>269</v>
      </c>
      <c r="G19" s="51" t="s">
        <v>270</v>
      </c>
      <c r="I19" s="51" t="s">
        <v>271</v>
      </c>
      <c r="K19" s="51" t="s">
        <v>272</v>
      </c>
      <c r="M19" s="51" t="s">
        <v>273</v>
      </c>
    </row>
    <row r="20" spans="5:11" ht="19.5">
      <c r="E20" s="53"/>
      <c r="G20" s="54"/>
      <c r="I20" s="54"/>
      <c r="K20" s="54"/>
    </row>
    <row r="21" spans="5:13" ht="48.75" thickBot="1">
      <c r="E21" s="55" t="s">
        <v>274</v>
      </c>
      <c r="G21" s="51" t="s">
        <v>275</v>
      </c>
      <c r="I21" s="51" t="s">
        <v>276</v>
      </c>
      <c r="K21" s="51" t="s">
        <v>277</v>
      </c>
      <c r="M21" s="51" t="s">
        <v>278</v>
      </c>
    </row>
    <row r="22" spans="5:11" ht="19.5">
      <c r="E22" s="53"/>
      <c r="G22" s="54"/>
      <c r="I22" s="54"/>
      <c r="K22" s="54"/>
    </row>
    <row r="23" spans="5:13" ht="24.75" thickBot="1">
      <c r="E23" s="51" t="s">
        <v>279</v>
      </c>
      <c r="G23" s="51" t="s">
        <v>280</v>
      </c>
      <c r="I23" s="51" t="s">
        <v>281</v>
      </c>
      <c r="K23" s="51" t="s">
        <v>282</v>
      </c>
      <c r="M23" s="51" t="s">
        <v>283</v>
      </c>
    </row>
    <row r="24" spans="5:11" ht="19.5">
      <c r="E24" s="53"/>
      <c r="G24" s="54"/>
      <c r="I24" s="54"/>
      <c r="K24" s="54"/>
    </row>
    <row r="25" spans="5:13" ht="24.75" thickBot="1">
      <c r="E25" s="51" t="s">
        <v>284</v>
      </c>
      <c r="G25" s="51" t="s">
        <v>285</v>
      </c>
      <c r="I25" s="51" t="s">
        <v>286</v>
      </c>
      <c r="K25" s="51" t="s">
        <v>287</v>
      </c>
      <c r="M25" s="51" t="s">
        <v>288</v>
      </c>
    </row>
    <row r="26" spans="5:11" ht="19.5">
      <c r="E26" s="53"/>
      <c r="G26" s="54"/>
      <c r="I26" s="54"/>
      <c r="K26" s="54"/>
    </row>
    <row r="27" spans="5:5" ht="24.75" thickBot="1">
      <c r="E27" s="51" t="s">
        <v>289</v>
      </c>
    </row>
  </sheetData>
  <hyperlinks>
    <hyperlink ref="E17" display="0100-01 CONCEJO"/>
    <hyperlink ref="G17" display="0111-01 SDH"/>
    <hyperlink ref="I17" display="0113-01 SDM"/>
    <hyperlink ref="K17" display="0119-01 SDCRD"/>
    <hyperlink ref="M17" display="0126-01 SDA"/>
    <hyperlink ref="E19" display="0102-01 PERSONERIA"/>
    <hyperlink ref="G19" display="0111-02 SDH"/>
    <hyperlink ref="I19" display="0113-02 SDM"/>
    <hyperlink ref="K19" display="0120-01 SDP"/>
    <hyperlink ref="M19" display="0127-01 DADEP"/>
    <hyperlink ref="E21" display="0104-01 SECRETARÍA GENERAL"/>
    <hyperlink ref="G21" display="0111-03 SDH"/>
    <hyperlink ref="I21" display="0114-01 SDS"/>
    <hyperlink ref="K21" display="0121-01 SDM"/>
    <hyperlink ref="M21" display="0131-01 UAECOB"/>
    <hyperlink ref="E23" display="0105-01 VEEDURIA"/>
    <hyperlink ref="G23" display="0111-04 SDH"/>
    <hyperlink ref="I23" display="0117-01 SDDE"/>
    <hyperlink ref="K23" display="0122-01 SDIS"/>
    <hyperlink ref="M23" display="0136-01 SJD"/>
    <hyperlink ref="E25" display="0110-01 SDG"/>
    <hyperlink ref="G25" display="0112-01 SDE"/>
    <hyperlink ref="I25" display="0118-01 SDHT"/>
    <hyperlink ref="K25" display="0125-01 DASCD"/>
    <hyperlink ref="M25" display="0137-01 SDSCJ"/>
    <hyperlink ref="E27" display="0137-02 SDSCJ"/>
    <hyperlink ref="A1" display="INICIO!A1"/>
  </hyperlinks>
  <pageMargins left="0.7" right="0.7" top="0.75" bottom="0.75" header="0.3" footer="0.3"/>
  <drawing r:id="rId1"/>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5600-000000000000}">
  <sheetPr codeName="Hoja4"/>
  <dimension ref="E17:M25"/>
  <sheetViews>
    <sheetView workbookViewId="0" topLeftCell="A11"/>
  </sheetViews>
  <sheetFormatPr defaultColWidth="11.4242857142857" defaultRowHeight="15"/>
  <cols>
    <col min="1" max="4" width="11.4285714285714" style="47"/>
    <col min="5" max="5" width="25.2857142857143" style="47" bestFit="1" customWidth="1"/>
    <col min="6" max="6" width="3.28571428571429" style="47" customWidth="1"/>
    <col min="7" max="7" width="25.4285714285714" style="47" bestFit="1" customWidth="1"/>
    <col min="8" max="8" width="3.28571428571429" style="47" customWidth="1"/>
    <col min="9" max="9" width="22.2857142857143" style="47" bestFit="1" customWidth="1"/>
    <col min="10" max="10" width="3.28571428571429" style="47" customWidth="1"/>
    <col min="11" max="11" width="25" style="47" bestFit="1" customWidth="1"/>
    <col min="12" max="12" width="3.28571428571429" style="47" customWidth="1"/>
    <col min="13" max="13" width="25.2857142857143" style="47" bestFit="1" customWidth="1"/>
    <col min="14" max="16384" width="11.4285714285714" style="47"/>
  </cols>
  <sheetData>
    <row r="17" spans="5:13" ht="24.75" thickBot="1">
      <c r="E17" s="51" t="s">
        <v>290</v>
      </c>
      <c r="F17" s="52"/>
      <c r="G17" s="51" t="s">
        <v>291</v>
      </c>
      <c r="H17" s="52"/>
      <c r="I17" s="51" t="s">
        <v>292</v>
      </c>
      <c r="J17" s="52"/>
      <c r="K17" s="51" t="s">
        <v>293</v>
      </c>
      <c r="L17" s="52"/>
      <c r="M17" s="51" t="s">
        <v>294</v>
      </c>
    </row>
    <row r="18" spans="5:13" ht="15">
      <c r="E18" s="48"/>
      <c r="G18" s="48"/>
      <c r="I18" s="48"/>
      <c r="K18" s="48"/>
      <c r="M18" s="48"/>
    </row>
    <row r="19" spans="5:13" ht="24.75" thickBot="1">
      <c r="E19" s="51" t="s">
        <v>295</v>
      </c>
      <c r="F19" s="52"/>
      <c r="G19" s="51" t="s">
        <v>296</v>
      </c>
      <c r="H19" s="52"/>
      <c r="I19" s="51" t="s">
        <v>297</v>
      </c>
      <c r="J19" s="52"/>
      <c r="K19" s="51" t="s">
        <v>298</v>
      </c>
      <c r="L19" s="52"/>
      <c r="M19" s="51" t="s">
        <v>299</v>
      </c>
    </row>
    <row r="20" spans="5:13" ht="15">
      <c r="E20" s="48"/>
      <c r="G20" s="48"/>
      <c r="I20" s="48"/>
      <c r="K20" s="48"/>
      <c r="M20" s="48"/>
    </row>
    <row r="21" spans="5:13" ht="24.75" thickBot="1">
      <c r="E21" s="51" t="s">
        <v>300</v>
      </c>
      <c r="F21" s="52"/>
      <c r="G21" s="51" t="s">
        <v>301</v>
      </c>
      <c r="H21" s="52"/>
      <c r="I21" s="51" t="s">
        <v>302</v>
      </c>
      <c r="J21" s="52"/>
      <c r="K21" s="51" t="s">
        <v>303</v>
      </c>
      <c r="L21" s="52"/>
      <c r="M21" s="51" t="s">
        <v>304</v>
      </c>
    </row>
    <row r="22" spans="5:13" ht="15">
      <c r="E22" s="48"/>
      <c r="G22" s="48"/>
      <c r="I22" s="48"/>
      <c r="K22" s="48"/>
      <c r="M22" s="48"/>
    </row>
    <row r="23" spans="5:13" ht="24.75" thickBot="1">
      <c r="E23" s="51" t="s">
        <v>305</v>
      </c>
      <c r="F23" s="52"/>
      <c r="G23" s="51" t="s">
        <v>306</v>
      </c>
      <c r="H23" s="52"/>
      <c r="I23" s="51" t="s">
        <v>307</v>
      </c>
      <c r="J23" s="52"/>
      <c r="K23" s="51" t="s">
        <v>308</v>
      </c>
      <c r="M23" s="51" t="s">
        <v>309</v>
      </c>
    </row>
    <row r="24" spans="5:11" ht="15">
      <c r="E24" s="48"/>
      <c r="G24" s="48"/>
      <c r="I24" s="48"/>
      <c r="K24" s="48"/>
    </row>
    <row r="25" spans="5:11" ht="24.75" thickBot="1">
      <c r="E25" s="51" t="s">
        <v>310</v>
      </c>
      <c r="F25" s="52"/>
      <c r="G25" s="51" t="s">
        <v>311</v>
      </c>
      <c r="H25" s="52"/>
      <c r="I25" s="51" t="s">
        <v>312</v>
      </c>
      <c r="J25" s="52"/>
      <c r="K25" s="51" t="s">
        <v>313</v>
      </c>
    </row>
  </sheetData>
  <hyperlinks>
    <hyperlink ref="E17" display="0200-01 IPES"/>
    <hyperlink ref="G17" display="0206-02 FONCEP"/>
    <hyperlink ref="I17" display="0215-01 FUGA"/>
    <hyperlink ref="K17" display="0221-01 IDT"/>
    <hyperlink ref="M17" display="0228-01 UAESP"/>
    <hyperlink ref="E19" display="0201-01 FFDS"/>
    <hyperlink ref="G19" display="0208-01 CVP"/>
    <hyperlink ref="I19" display="0216-01 OFB"/>
    <hyperlink ref="K19" display="0221-02 IDT"/>
    <hyperlink ref="M19" display="0229-01 IDPYBA"/>
    <hyperlink ref="E21" display="0203-01 IDIGER"/>
    <hyperlink ref="G21" display="0211-01 IDRD"/>
    <hyperlink ref="I21" display="0218-01 JB"/>
    <hyperlink ref="K21" display="0222-01 IDARTES"/>
    <hyperlink ref="M21" display="0230-01 UD"/>
    <hyperlink ref="E23" display="0204-01 IDU"/>
    <hyperlink ref="G23" display="0213-01 IDPC"/>
    <hyperlink ref="I23" display="0219-01 IDEP"/>
    <hyperlink ref="K23" display="0226-01 UAECD"/>
    <hyperlink ref="E25" display="0206-01 FONCEP"/>
    <hyperlink ref="G25" display="0214-01 IDIPRON"/>
    <hyperlink ref="I25" display="0220-01 IDPAC"/>
    <hyperlink ref="M23" display="0227-01 UAERMV"/>
    <hyperlink ref="K25" display="0501-01 ATENEA"/>
    <hyperlink ref="A1" display="INICIO!A1"/>
  </hyperlinks>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5700-000000000000}">
  <sheetPr codeName="Hoja5"/>
  <dimension ref="G17:I23"/>
  <sheetViews>
    <sheetView workbookViewId="0" topLeftCell="A6">
      <selection pane="topLeft" activeCell="I21" sqref="I21"/>
    </sheetView>
  </sheetViews>
  <sheetFormatPr defaultColWidth="11.4242857142857" defaultRowHeight="15"/>
  <cols>
    <col min="1" max="6" width="11.4285714285714" style="47"/>
    <col min="7" max="7" width="35.4285714285714" style="47" bestFit="1" customWidth="1"/>
    <col min="8" max="8" width="7.57142857142857" style="47" customWidth="1"/>
    <col min="9" max="9" width="26.4285714285714" style="47" bestFit="1" customWidth="1"/>
    <col min="10" max="16384" width="11.4285714285714" style="47"/>
  </cols>
  <sheetData>
    <row r="17" spans="7:9" ht="24.75" thickBot="1">
      <c r="G17" s="51" t="s">
        <v>314</v>
      </c>
      <c r="H17" s="52"/>
      <c r="I17" s="51" t="s">
        <v>315</v>
      </c>
    </row>
    <row r="18" spans="7:9" ht="15">
      <c r="G18" s="48"/>
      <c r="I18" s="48"/>
    </row>
    <row r="19" spans="7:9" ht="24.75" thickBot="1">
      <c r="G19" s="51" t="s">
        <v>316</v>
      </c>
      <c r="H19" s="52"/>
      <c r="I19" s="51" t="s">
        <v>317</v>
      </c>
    </row>
    <row r="20" spans="7:9" ht="15">
      <c r="G20" s="48"/>
      <c r="I20" s="48"/>
    </row>
    <row r="21" spans="7:9" ht="15.75" customHeight="1" thickBot="1">
      <c r="G21" s="51" t="s">
        <v>318</v>
      </c>
      <c r="H21" s="52"/>
      <c r="I21" s="51" t="s">
        <v>319</v>
      </c>
    </row>
    <row r="22" spans="7:9" ht="15.75" customHeight="1">
      <c r="G22" s="48"/>
      <c r="I22" s="48"/>
    </row>
    <row r="23" spans="7:9" ht="24.75" thickBot="1">
      <c r="G23" s="51" t="s">
        <v>320</v>
      </c>
      <c r="H23" s="52"/>
      <c r="I23" s="51" t="s">
        <v>321</v>
      </c>
    </row>
  </sheetData>
  <hyperlinks>
    <hyperlink ref="G17" display="0240-01 LOTERIA "/>
    <hyperlink ref="I17" display="0264-01 AB ESP"/>
    <hyperlink ref="G19" display="0260-01 CANAL CAPITAL"/>
    <hyperlink ref="I19" display="0265-01 EAAB"/>
    <hyperlink ref="G21" display="0262-01 TRANSMILENIO"/>
    <hyperlink ref="I21" display="0266-01 EMB"/>
    <hyperlink ref="G23" display="0263-01 ERU"/>
    <hyperlink ref="I23" display="0267-01 C. SALUD"/>
    <hyperlink ref="A1" display="INICIO!A1"/>
  </hyperlinks>
  <pageMargins left="0.7" right="0.7" top="0.75" bottom="0.75" header="0.3" footer="0.3"/>
  <drawing r:id="rId1"/>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5800-000000000000}">
  <sheetPr codeName="Hoja6"/>
  <dimension ref="G17:I19"/>
  <sheetViews>
    <sheetView workbookViewId="0" topLeftCell="A1"/>
  </sheetViews>
  <sheetFormatPr defaultColWidth="11.4242857142857" defaultRowHeight="15"/>
  <cols>
    <col min="1" max="6" width="11.4285714285714" style="47"/>
    <col min="7" max="7" width="42.5714285714286" style="47" bestFit="1" customWidth="1"/>
    <col min="8" max="8" width="4.14285714285714" style="47" customWidth="1"/>
    <col min="9" max="9" width="35.1428571428571" style="47" bestFit="1" customWidth="1"/>
    <col min="10" max="16384" width="11.4285714285714" style="47"/>
  </cols>
  <sheetData>
    <row r="17" spans="7:9" ht="24.75" thickBot="1">
      <c r="G17" s="51" t="s">
        <v>322</v>
      </c>
      <c r="H17" s="52"/>
      <c r="I17" s="51" t="s">
        <v>323</v>
      </c>
    </row>
    <row r="18" spans="7:9" ht="15">
      <c r="G18" s="48"/>
      <c r="I18" s="48"/>
    </row>
    <row r="19" spans="7:9" ht="24.75" thickBot="1">
      <c r="G19" s="51" t="s">
        <v>324</v>
      </c>
      <c r="H19" s="52"/>
      <c r="I19" s="51" t="s">
        <v>325</v>
      </c>
    </row>
  </sheetData>
  <sheetProtection algorithmName="SHA-512" hashValue="gVM5Z1EfKAGhA208upwPZ7qNpoJzGl3PNMnlClD3T0LAMeQSs8ee0vkmr2fpkCinJb739ZcGzOh4d9hWruo4RQ==" saltValue="xHDoABVW/aHBONOWtLeCeQ==" spinCount="100000" sheet="1" formatCells="0" formatColumns="0" formatRows="0"/>
  <hyperlinks>
    <hyperlink ref="G17" display="0423-01 SUBRED CENTRO"/>
    <hyperlink ref="I17" display="0425-01 SUBRED SUR"/>
    <hyperlink ref="G19" display="0424-01 SUBRED OCCIDENTE"/>
    <hyperlink ref="I19" display="0426-01 SUBRED NORTE"/>
    <hyperlink ref="A1" display="INICIO!A1"/>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codeName="Hoja49">
    <tabColor theme="5" tint="0.399980008602142"/>
    <pageSetUpPr fitToPage="1"/>
  </sheetPr>
  <dimension ref="A1:P27"/>
  <sheetViews>
    <sheetView zoomScale="80" zoomScaleNormal="80" workbookViewId="0" topLeftCell="A1">
      <pane xSplit="2" ySplit="7" topLeftCell="C8" activePane="bottomRight" state="frozen"/>
      <selection pane="topLeft" activeCell="A1" sqref="A1"/>
      <selection pane="bottomLeft" activeCell="G17" activeCellId="1" sqref="C27 G17"/>
      <selection pane="topRight" activeCell="G17" activeCellId="1" sqref="C27 G17"/>
      <selection pane="bottomRight" activeCell="G17" sqref="G17"/>
    </sheetView>
  </sheetViews>
  <sheetFormatPr defaultColWidth="11.4242857142857" defaultRowHeight="15"/>
  <cols>
    <col min="1" max="1" width="26" style="2" customWidth="1"/>
    <col min="2" max="2" width="24.7142857142857" style="2" customWidth="1"/>
    <col min="3" max="4" width="20.7142857142857" style="2" customWidth="1"/>
    <col min="5" max="5" width="20.1428571428571" style="2" bestFit="1" customWidth="1"/>
    <col min="6" max="6" width="43.4285714285714" style="2" customWidth="1"/>
    <col min="7" max="7" width="39.5714285714286" style="2" customWidth="1"/>
    <col min="8" max="10" width="10.1428571428571" style="2" bestFit="1" customWidth="1"/>
    <col min="11" max="11" width="20.7142857142857" style="1" customWidth="1"/>
    <col min="12" max="12" width="19.7142857142857" style="1" bestFit="1" customWidth="1"/>
    <col min="13" max="13" width="20.7142857142857" style="2" customWidth="1"/>
    <col min="14" max="14" width="19.7142857142857" style="2" bestFit="1" customWidth="1"/>
    <col min="15" max="15" width="20.7142857142857" style="2" customWidth="1"/>
    <col min="16" max="16" width="19.7142857142857" style="2" bestFit="1" customWidth="1"/>
    <col min="17" max="16384" width="11.4285714285714" style="2"/>
  </cols>
  <sheetData>
    <row r="1" spans="1:5" ht="23.25" customHeight="1" thickBot="1">
      <c r="A1" s="15" t="s">
        <v>0</v>
      </c>
      <c r="B1" s="16"/>
      <c r="C1" s="17"/>
      <c r="D1" s="17"/>
      <c r="E1" s="17"/>
    </row>
    <row r="2" spans="1:10" ht="21" customHeight="1" thickBot="1">
      <c r="A2" s="18" t="s">
        <v>1</v>
      </c>
      <c r="B2" s="160" t="s">
        <v>2</v>
      </c>
      <c r="C2" s="160"/>
      <c r="D2" s="160"/>
      <c r="E2" s="160"/>
      <c r="F2" s="19"/>
      <c r="G2" s="19"/>
      <c r="H2" s="19"/>
      <c r="I2" s="19"/>
      <c r="J2" s="19"/>
    </row>
    <row r="3" spans="1:1" ht="21.75" customHeight="1">
      <c r="A3" s="3" t="s">
        <v>3</v>
      </c>
    </row>
    <row r="4" spans="1:16" ht="15">
      <c r="A4" s="161" t="s">
        <v>4</v>
      </c>
      <c r="B4" s="164" t="s">
        <v>5</v>
      </c>
      <c r="C4" s="167" t="s">
        <v>6</v>
      </c>
      <c r="D4" s="168"/>
      <c r="E4" s="169"/>
      <c r="F4" s="173" t="s">
        <v>0</v>
      </c>
      <c r="G4" s="174"/>
      <c r="H4" s="174"/>
      <c r="I4" s="174"/>
      <c r="J4" s="175"/>
      <c r="K4" s="176" t="s">
        <v>7</v>
      </c>
      <c r="L4" s="177"/>
      <c r="M4" s="177"/>
      <c r="N4" s="177"/>
      <c r="O4" s="177"/>
      <c r="P4" s="178"/>
    </row>
    <row r="5" spans="1:16" s="4" customFormat="1" ht="15">
      <c r="A5" s="162"/>
      <c r="B5" s="165"/>
      <c r="C5" s="170"/>
      <c r="D5" s="171"/>
      <c r="E5" s="172"/>
      <c r="F5" s="182" t="s">
        <v>8</v>
      </c>
      <c r="G5" s="185" t="s">
        <v>9</v>
      </c>
      <c r="H5" s="188" t="s">
        <v>10</v>
      </c>
      <c r="I5" s="189"/>
      <c r="J5" s="190"/>
      <c r="K5" s="179"/>
      <c r="L5" s="180"/>
      <c r="M5" s="180"/>
      <c r="N5" s="180"/>
      <c r="O5" s="180"/>
      <c r="P5" s="181"/>
    </row>
    <row r="6" spans="1:16" ht="15">
      <c r="A6" s="162"/>
      <c r="B6" s="165"/>
      <c r="C6" s="35" t="s">
        <v>11</v>
      </c>
      <c r="D6" s="194" t="s">
        <v>12</v>
      </c>
      <c r="E6" s="195"/>
      <c r="F6" s="183"/>
      <c r="G6" s="186"/>
      <c r="H6" s="191"/>
      <c r="I6" s="192"/>
      <c r="J6" s="193"/>
      <c r="K6" s="157" t="s">
        <v>13</v>
      </c>
      <c r="L6" s="158"/>
      <c r="M6" s="159" t="s">
        <v>14</v>
      </c>
      <c r="N6" s="158"/>
      <c r="O6" s="159" t="s">
        <v>15</v>
      </c>
      <c r="P6" s="158"/>
    </row>
    <row r="7" spans="1:16" ht="30">
      <c r="A7" s="163"/>
      <c r="B7" s="166"/>
      <c r="C7" s="35" t="s">
        <v>16</v>
      </c>
      <c r="D7" s="36" t="s">
        <v>17</v>
      </c>
      <c r="E7" s="37" t="s">
        <v>18</v>
      </c>
      <c r="F7" s="184"/>
      <c r="G7" s="187"/>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si="0" ref="E9:E17">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si="1" ref="L10:L27">1-(K10/D10)</f>
        <v>#DIV/0!</v>
      </c>
      <c r="M10" s="7"/>
      <c r="N10" s="44" t="e">
        <f t="shared" si="2" ref="N10:P27">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si="3" ref="E19:E27">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thickBo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KQTTgqMf/EQk97I2Rf4kmNyvNN1Ec1XeyQ01X+LqUugQLXHnzr6mtx8fPZPrtLZ1eATOeUMa5XYD6HWVCkl1lg==" saltValue="v+xEqd7rUhJvT0hbcy/JO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priority="29" dxfId="2387" operator="lessThan">
      <formula>0</formula>
    </cfRule>
  </conditionalFormatting>
  <conditionalFormatting sqref="E10">
    <cfRule type="cellIs" priority="28" dxfId="2387" operator="lessThan">
      <formula>0</formula>
    </cfRule>
  </conditionalFormatting>
  <conditionalFormatting sqref="E11">
    <cfRule type="cellIs" priority="27" dxfId="2387" operator="lessThan">
      <formula>0</formula>
    </cfRule>
  </conditionalFormatting>
  <conditionalFormatting sqref="E12">
    <cfRule type="cellIs" priority="26" dxfId="2387" operator="lessThan">
      <formula>0</formula>
    </cfRule>
  </conditionalFormatting>
  <conditionalFormatting sqref="E13">
    <cfRule type="cellIs" priority="25" dxfId="2387" operator="lessThan">
      <formula>0</formula>
    </cfRule>
  </conditionalFormatting>
  <conditionalFormatting sqref="E14">
    <cfRule type="cellIs" priority="24" dxfId="2387" operator="lessThan">
      <formula>0</formula>
    </cfRule>
  </conditionalFormatting>
  <conditionalFormatting sqref="E15">
    <cfRule type="cellIs" priority="23" dxfId="2387" operator="lessThan">
      <formula>0</formula>
    </cfRule>
  </conditionalFormatting>
  <conditionalFormatting sqref="E16">
    <cfRule type="cellIs" priority="22" dxfId="2387" operator="lessThan">
      <formula>0</formula>
    </cfRule>
  </conditionalFormatting>
  <conditionalFormatting sqref="E17">
    <cfRule type="cellIs" priority="21" dxfId="2387" operator="lessThan">
      <formula>0</formula>
    </cfRule>
  </conditionalFormatting>
  <conditionalFormatting sqref="E19">
    <cfRule type="cellIs" priority="20" dxfId="2387" operator="lessThan">
      <formula>0</formula>
    </cfRule>
  </conditionalFormatting>
  <conditionalFormatting sqref="E20">
    <cfRule type="cellIs" priority="19" dxfId="2387" operator="lessThan">
      <formula>0</formula>
    </cfRule>
  </conditionalFormatting>
  <conditionalFormatting sqref="E21">
    <cfRule type="cellIs" priority="18" dxfId="2387" operator="lessThan">
      <formula>0</formula>
    </cfRule>
  </conditionalFormatting>
  <conditionalFormatting sqref="E22:E27">
    <cfRule type="cellIs" priority="17" dxfId="2387" operator="lessThan">
      <formula>0</formula>
    </cfRule>
  </conditionalFormatting>
  <conditionalFormatting sqref="H9:J9">
    <cfRule type="cellIs" priority="16" dxfId="2387" operator="lessThan">
      <formula>0</formula>
    </cfRule>
  </conditionalFormatting>
  <conditionalFormatting sqref="H10:J10">
    <cfRule type="cellIs" priority="15" dxfId="2387" operator="lessThan">
      <formula>0</formula>
    </cfRule>
  </conditionalFormatting>
  <conditionalFormatting sqref="H11:J11">
    <cfRule type="cellIs" priority="14" dxfId="2387" operator="lessThan">
      <formula>0</formula>
    </cfRule>
  </conditionalFormatting>
  <conditionalFormatting sqref="H12:J12">
    <cfRule type="cellIs" priority="13" dxfId="2387" operator="lessThan">
      <formula>0</formula>
    </cfRule>
  </conditionalFormatting>
  <conditionalFormatting sqref="H13:J13">
    <cfRule type="cellIs" priority="12" dxfId="2387" operator="lessThan">
      <formula>0</formula>
    </cfRule>
  </conditionalFormatting>
  <conditionalFormatting sqref="H14:J14">
    <cfRule type="cellIs" priority="11" dxfId="2387" operator="lessThan">
      <formula>0</formula>
    </cfRule>
  </conditionalFormatting>
  <conditionalFormatting sqref="H15:J15">
    <cfRule type="cellIs" priority="10" dxfId="2387" operator="lessThan">
      <formula>0</formula>
    </cfRule>
  </conditionalFormatting>
  <conditionalFormatting sqref="H16:J16">
    <cfRule type="cellIs" priority="9" dxfId="2387" operator="lessThan">
      <formula>0</formula>
    </cfRule>
  </conditionalFormatting>
  <conditionalFormatting sqref="H17:J17">
    <cfRule type="cellIs" priority="8" dxfId="2387" operator="lessThan">
      <formula>0</formula>
    </cfRule>
  </conditionalFormatting>
  <conditionalFormatting sqref="H19:J19">
    <cfRule type="cellIs" priority="7" dxfId="2387" operator="lessThan">
      <formula>0</formula>
    </cfRule>
  </conditionalFormatting>
  <conditionalFormatting sqref="H20:J20">
    <cfRule type="cellIs" priority="6" dxfId="2387" operator="lessThan">
      <formula>0</formula>
    </cfRule>
  </conditionalFormatting>
  <conditionalFormatting sqref="H21:J21">
    <cfRule type="cellIs" priority="5" dxfId="2387" operator="lessThan">
      <formula>0</formula>
    </cfRule>
  </conditionalFormatting>
  <conditionalFormatting sqref="H22:J27">
    <cfRule type="cellIs" priority="4" dxfId="2387" operator="lessThan">
      <formula>0</formula>
    </cfRule>
  </conditionalFormatting>
  <conditionalFormatting sqref="L9:L17 L19:L27">
    <cfRule type="cellIs" priority="3" dxfId="2387" operator="lessThan">
      <formula>0</formula>
    </cfRule>
  </conditionalFormatting>
  <conditionalFormatting sqref="N9:N17 N19:N27">
    <cfRule type="cellIs" priority="2" dxfId="2387" operator="lessThan">
      <formula>0</formula>
    </cfRule>
  </conditionalFormatting>
  <conditionalFormatting sqref="P9:P17 P19:P27">
    <cfRule type="cellIs" priority="1" dxfId="2387" operator="lessThan">
      <formula>0</formula>
    </cfRule>
  </conditionalFormatting>
  <hyperlinks>
    <hyperlink ref="A1" display="INICIO!A1"/>
  </hyperlinks>
  <pageMargins left="0.708661417322835" right="0.708661417322835" top="0.748031496062992" bottom="0.748031496062992" header="0.31496062992126" footer="0.31496062992126"/>
  <pageSetup fitToHeight="5" orientation="landscape" paperSize="1" scale="44" r:id="rId4"/>
  <headerFooter>
    <oddFooter>&amp;L&amp;D&amp;RPágina &amp;P de &amp;N</oddFooter>
  </headerFooter>
  <drawing r:id="rId2"/>
  <legacyDrawing r:id="rId3"/>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rId1" Type="http://schemas.openxmlformats.org/officeDocument/2006/relationships/customXmlProps" Target="itemProps4.xml" /></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79a69978-b565-4f23-b293-c58f97f163e2">KUSPEKCRUKPE-442740891-2008</_dlc_DocId>
    <_dlc_DocIdUrl xmlns="79a69978-b565-4f23-b293-c58f97f163e2">
      <Url>https://shdgov.sharepoint.com/sites/SDH_SHARE/_layouts/15/DocIdRedir.aspx?ID=KUSPEKCRUKPE-442740891-2008</Url>
      <Description>KUSPEKCRUKPE-442740891-2008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5783D1F319330A439E8E4127FEEEBFAC" ma:contentTypeVersion="4" ma:contentTypeDescription="Crear nuevo documento." ma:contentTypeScope="" ma:versionID="051ec4bd475953b5d40eb5fd36635d8b">
  <xsd:schema xmlns:xsd="http://www.w3.org/2001/XMLSchema" xmlns:xs="http://www.w3.org/2001/XMLSchema" xmlns:p="http://schemas.microsoft.com/office/2006/metadata/properties" xmlns:ns2="79a69978-b565-4f23-b293-c58f97f163e2" xmlns:ns3="7759d84e-c2a8-4449-b739-742e3874ba25" targetNamespace="http://schemas.microsoft.com/office/2006/metadata/properties" ma:root="true" ma:fieldsID="3ef6915d5e4c4e1adfa7d1014981aea5" ns2:_="" ns3:_="">
    <xsd:import namespace="79a69978-b565-4f23-b293-c58f97f163e2"/>
    <xsd:import namespace="7759d84e-c2a8-4449-b739-742e3874ba25"/>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a69978-b565-4f23-b293-c58f97f163e2"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759d84e-c2a8-4449-b739-742e3874ba2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CFEB51-1724-42DE-BB89-EAAD5F78FFE7}">
  <ds:schemaRefs>
    <ds:schemaRef ds:uri="http://schemas.microsoft.com/sharepoint/events"/>
  </ds:schemaRefs>
</ds:datastoreItem>
</file>

<file path=customXml/itemProps2.xml><?xml version="1.0" encoding="utf-8"?>
<ds:datastoreItem xmlns:ds="http://schemas.openxmlformats.org/officeDocument/2006/customXml" ds:itemID="{5ED9D0B2-D178-4221-968C-A0FF347CAE89}">
  <ds:schemaRefs>
    <ds:schemaRef ds:uri="7759d84e-c2a8-4449-b739-742e3874ba25"/>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79a69978-b565-4f23-b293-c58f97f163e2"/>
    <ds:schemaRef ds:uri="http://schemas.microsoft.com/office/2006/metadata/properties"/>
    <ds:schemaRef ds:uri="http://purl.org/dc/elements/1.1/"/>
    <ds:schemaRef ds:uri="http://www.w3.org/XML/1998/namespace"/>
    <ds:schemaRef ds:uri="http://purl.org/dc/terms/"/>
  </ds:schemaRefs>
</ds:datastoreItem>
</file>

<file path=customXml/itemProps3.xml><?xml version="1.0" encoding="utf-8"?>
<ds:datastoreItem xmlns:ds="http://schemas.openxmlformats.org/officeDocument/2006/customXml" ds:itemID="{85F16FA4-A7DE-424C-B8B3-5889CFE441B8}">
  <ds:schemaRefs>
    <ds:schemaRef ds:uri="http://schemas.microsoft.com/sharepoint/v3/contenttype/forms"/>
  </ds:schemaRefs>
</ds:datastoreItem>
</file>

<file path=customXml/itemProps4.xml><?xml version="1.0" encoding="utf-8"?>
<ds:datastoreItem xmlns:ds="http://schemas.openxmlformats.org/officeDocument/2006/customXml" ds:itemID="{3C396D1D-E13B-4D26-B2F7-3C51421298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a69978-b565-4f23-b293-c58f97f163e2"/>
    <ds:schemaRef ds:uri="7759d84e-c2a8-4449-b739-742e3874ba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89</vt:i4>
      </vt:variant>
    </vt:vector>
  </HeadingPairs>
  <TitlesOfParts>
    <vt:vector size="89" baseType="lpstr">
      <vt:lpstr>INICIO</vt:lpstr>
      <vt:lpstr>0001-01 USAQUEN</vt:lpstr>
      <vt:lpstr>0002-01 CHAPINERO</vt:lpstr>
      <vt:lpstr>0003-01 SANTAFE</vt:lpstr>
      <vt:lpstr>0004-01 SAN CRISTOBAL</vt:lpstr>
      <vt:lpstr>0005-01 USME</vt:lpstr>
      <vt:lpstr>0006-01 TUNJUELITO</vt:lpstr>
      <vt:lpstr>0007-01 BOSA</vt:lpstr>
      <vt:lpstr>0008-01 KENNEDY</vt:lpstr>
      <vt:lpstr>0009-01 FONTIBON</vt:lpstr>
      <vt:lpstr>0010-01 ENGATIVA</vt:lpstr>
      <vt:lpstr>0011-01 SUBA</vt:lpstr>
      <vt:lpstr>0012-01 BARRIOS UNI</vt:lpstr>
      <vt:lpstr>0013-01 TEUSAQUILLO</vt:lpstr>
      <vt:lpstr>0014-01 MARTIRES</vt:lpstr>
      <vt:lpstr>0015-01 A. NARIÑO</vt:lpstr>
      <vt:lpstr>0016-01 P. ARANDA</vt:lpstr>
      <vt:lpstr>0017-01 CANDELARIA</vt:lpstr>
      <vt:lpstr>0018-01 R. URIBE</vt:lpstr>
      <vt:lpstr>0019-01 C. BOLIVAR</vt:lpstr>
      <vt:lpstr>0020-01 SUMAPAZ</vt:lpstr>
      <vt:lpstr>0100-01 CONCEJO</vt:lpstr>
      <vt:lpstr>0102-01 PERSONERIA</vt:lpstr>
      <vt:lpstr>0104-01 SECRETARÍA GENERAL</vt:lpstr>
      <vt:lpstr>0105-01 VEEDURIA</vt:lpstr>
      <vt:lpstr>0111-03 SDH</vt:lpstr>
      <vt:lpstr>0110-01 SDG</vt:lpstr>
      <vt:lpstr>0111-01 SDH</vt:lpstr>
      <vt:lpstr>0111-02 SDH</vt:lpstr>
      <vt:lpstr>0111-04 SDH</vt:lpstr>
      <vt:lpstr>0112-01 SDE</vt:lpstr>
      <vt:lpstr>0113-01 SDM</vt:lpstr>
      <vt:lpstr>0113-02 SDM</vt:lpstr>
      <vt:lpstr>0114-01 SDS</vt:lpstr>
      <vt:lpstr>0117-01 SDDE</vt:lpstr>
      <vt:lpstr>0118-01 SDHT</vt:lpstr>
      <vt:lpstr>0119-01 SDCRD</vt:lpstr>
      <vt:lpstr>0120-01 SDP</vt:lpstr>
      <vt:lpstr>0121-01 SDM</vt:lpstr>
      <vt:lpstr>0125-01 DASCD</vt:lpstr>
      <vt:lpstr>0122-01 SDIS</vt:lpstr>
      <vt:lpstr>0126-01 SDA</vt:lpstr>
      <vt:lpstr>0127-01 DADEP</vt:lpstr>
      <vt:lpstr>0131-01 UAECOB</vt:lpstr>
      <vt:lpstr>0136-01 SJD</vt:lpstr>
      <vt:lpstr>0137-01 SDSCJ</vt:lpstr>
      <vt:lpstr>0137-02 SDSCJ</vt:lpstr>
      <vt:lpstr>0200-01 IPES</vt:lpstr>
      <vt:lpstr>0201-01 FFDS</vt:lpstr>
      <vt:lpstr>0203-01 IDIGER</vt:lpstr>
      <vt:lpstr>0204-01 IDU</vt:lpstr>
      <vt:lpstr>0206-01 FONCEP</vt:lpstr>
      <vt:lpstr>0206-02 FONCEP</vt:lpstr>
      <vt:lpstr>0208-01 CVP</vt:lpstr>
      <vt:lpstr>0211-01 IDRD</vt:lpstr>
      <vt:lpstr>0213-01 IDPC</vt:lpstr>
      <vt:lpstr>0214-01 IDIPRON</vt:lpstr>
      <vt:lpstr>0215-01 FUGA</vt:lpstr>
      <vt:lpstr>0216-01 OFB</vt:lpstr>
      <vt:lpstr>0218-01 JB</vt:lpstr>
      <vt:lpstr>0219-01 IDEP</vt:lpstr>
      <vt:lpstr>0220-01 IDPAC</vt:lpstr>
      <vt:lpstr>0221-01 IDT</vt:lpstr>
      <vt:lpstr>0221-02 IDT</vt:lpstr>
      <vt:lpstr>0222-01 IDARTES</vt:lpstr>
      <vt:lpstr>0226-01 UAECD</vt:lpstr>
      <vt:lpstr>0227-01 UAERMV</vt:lpstr>
      <vt:lpstr>0228-01 UAESP</vt:lpstr>
      <vt:lpstr>0229-01 IDPYBA</vt:lpstr>
      <vt:lpstr>0230-01 UD</vt:lpstr>
      <vt:lpstr>0235-01 CONTRALORIA</vt:lpstr>
      <vt:lpstr>0240-01 LOTERIA </vt:lpstr>
      <vt:lpstr>0260-01 CANAL CAPITAL</vt:lpstr>
      <vt:lpstr>0262-01 TRANSMILENIO</vt:lpstr>
      <vt:lpstr>0263-01 ERU</vt:lpstr>
      <vt:lpstr>0264-01 AB ESP</vt:lpstr>
      <vt:lpstr>0265-01 EAAB</vt:lpstr>
      <vt:lpstr>0266-01 EMB</vt:lpstr>
      <vt:lpstr>0267-01 C. SALUD</vt:lpstr>
      <vt:lpstr>0423-01 SUBRED CENTRO</vt:lpstr>
      <vt:lpstr>0424-01 SUBRED OCCIDENTE</vt:lpstr>
      <vt:lpstr>0425-01 SUBRED SUR</vt:lpstr>
      <vt:lpstr>0426-01 SUBRED NORTE</vt:lpstr>
      <vt:lpstr>0501-01 ATENEA</vt:lpstr>
      <vt:lpstr>Fondos de Desarrollo Local</vt:lpstr>
      <vt:lpstr>Administración Central</vt:lpstr>
      <vt:lpstr>Establecimientos Públicos</vt:lpstr>
      <vt:lpstr>EICD</vt:lpstr>
      <vt:lpstr>ESES</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Juver Rodriguez Vargas</dc:creator>
  <cp:keywords/>
  <dc:description/>
  <cp:lastModifiedBy>Diaz Guzman, Jim Jans</cp:lastModifiedBy>
  <dcterms:created xsi:type="dcterms:W3CDTF">2025-01-02T17:58:47Z</dcterms:created>
  <dcterms:modified xsi:type="dcterms:W3CDTF">2025-02-19T21:18:27Z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0x0101005783D1F319330A439E8E4127FEEEBFAC</vt:lpwstr>
  </property>
  <property fmtid="{D5CDD505-2E9C-101B-9397-08002B2CF9AE}" pid="3" name="_dlc_DocIdItemGuid">
    <vt:lpwstr>e96aa2e2-3cc2-41c4-b92f-1521b08e29e0</vt:lpwstr>
  </property>
</Properties>
</file>