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V TRIMESTRE/"/>
    </mc:Choice>
  </mc:AlternateContent>
  <xr:revisionPtr revIDLastSave="1" documentId="13_ncr:1_{9BD95AE9-1A01-43A3-B690-CB6AFD46B46A}" xr6:coauthVersionLast="47" xr6:coauthVersionMax="47" xr10:uidLastSave="{A481A799-4D67-4C1F-8756-5B003E69953F}"/>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Formato!$A$11:$DW$22</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4" l="1"/>
  <c r="M14" i="4"/>
  <c r="M15" i="4"/>
  <c r="M16" i="4"/>
  <c r="M17" i="4"/>
  <c r="M18" i="4"/>
  <c r="M19" i="4"/>
  <c r="M20" i="4"/>
  <c r="M21" i="4"/>
  <c r="M12" i="4"/>
  <c r="AD21" i="4" l="1"/>
  <c r="AF21" i="4" s="1"/>
  <c r="AD20" i="4"/>
  <c r="AF20" i="4" s="1"/>
  <c r="AD19" i="4"/>
  <c r="AF19" i="4" s="1"/>
  <c r="AD18" i="4"/>
  <c r="AF18" i="4" s="1"/>
  <c r="AD17" i="4"/>
  <c r="AF17" i="4" s="1"/>
  <c r="AD16" i="4"/>
  <c r="AF16" i="4" s="1"/>
  <c r="AD15" i="4"/>
  <c r="AF15" i="4" s="1"/>
  <c r="AD14" i="4"/>
  <c r="AF14" i="4" s="1"/>
  <c r="AD13" i="4"/>
  <c r="AF13" i="4" s="1"/>
  <c r="AD12" i="4"/>
  <c r="AF12" i="4" s="1"/>
  <c r="Y21" i="4"/>
  <c r="AA21" i="4" s="1"/>
  <c r="Y20" i="4"/>
  <c r="AA20" i="4" s="1"/>
  <c r="Y19" i="4"/>
  <c r="AA19" i="4" s="1"/>
  <c r="Y18" i="4"/>
  <c r="AA18" i="4" s="1"/>
  <c r="Y17" i="4"/>
  <c r="AA17" i="4" s="1"/>
  <c r="Y16" i="4"/>
  <c r="AA16" i="4" s="1"/>
  <c r="Y15" i="4"/>
  <c r="AA15" i="4" s="1"/>
  <c r="Y14" i="4"/>
  <c r="AA14" i="4" s="1"/>
  <c r="Y13" i="4"/>
  <c r="AA13" i="4" s="1"/>
  <c r="Y12" i="4"/>
  <c r="AA12" i="4" s="1"/>
  <c r="T21" i="4"/>
  <c r="V21" i="4" s="1"/>
  <c r="T20" i="4"/>
  <c r="V20" i="4" s="1"/>
  <c r="T19" i="4"/>
  <c r="V19" i="4" s="1"/>
  <c r="T18" i="4"/>
  <c r="V18" i="4" s="1"/>
  <c r="T17" i="4"/>
  <c r="V17" i="4" s="1"/>
  <c r="T16" i="4"/>
  <c r="V16" i="4" s="1"/>
  <c r="T15" i="4"/>
  <c r="V15" i="4" s="1"/>
  <c r="T14" i="4"/>
  <c r="V14" i="4" s="1"/>
  <c r="T13" i="4"/>
  <c r="V13" i="4" s="1"/>
  <c r="T12" i="4"/>
  <c r="V12" i="4" s="1"/>
  <c r="O21" i="4"/>
  <c r="O20" i="4"/>
  <c r="Q20" i="4" s="1"/>
  <c r="O19" i="4"/>
  <c r="Q19" i="4" s="1"/>
  <c r="O18" i="4"/>
  <c r="O17" i="4"/>
  <c r="Q17" i="4" s="1"/>
  <c r="O16" i="4"/>
  <c r="Q16" i="4" s="1"/>
  <c r="O15" i="4"/>
  <c r="Q15" i="4" s="1"/>
  <c r="O14" i="4"/>
  <c r="Q14" i="4" s="1"/>
  <c r="O13" i="4"/>
  <c r="O12" i="4"/>
  <c r="Q12" i="4" s="1"/>
  <c r="AJ21" i="4"/>
  <c r="AJ20" i="4"/>
  <c r="AJ19" i="4"/>
  <c r="AJ18" i="4"/>
  <c r="AJ17" i="4"/>
  <c r="AJ16" i="4"/>
  <c r="AJ15" i="4"/>
  <c r="AJ14" i="4"/>
  <c r="AJ13" i="4"/>
  <c r="AJ12" i="4"/>
  <c r="Q21" i="4"/>
  <c r="Q18" i="4"/>
  <c r="Q13" i="4"/>
  <c r="AF22" i="4" l="1"/>
  <c r="AA22" i="4"/>
  <c r="AJ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<sst xmlns="http://schemas.openxmlformats.org/spreadsheetml/2006/main" count="178" uniqueCount="107">
  <si>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</si>
  <si>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</si>
  <si>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</si>
  <si>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</si>
  <si>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</si>
  <si>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</si>
  <si>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Sistema de Gestión de la Seguridad y Salud en el Trabajo</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</si>
  <si>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</si>
  <si>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</si>
  <si>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</si>
  <si>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</si>
  <si>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</si>
  <si>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</si>
  <si>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</si>
  <si>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</si>
  <si>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</si>
  <si>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</si>
  <si>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</si>
  <si>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</si>
  <si>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</si>
  <si>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</si>
  <si>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</si>
  <si>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</si>
  <si>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</si>
  <si>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</si>
  <si>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</si>
  <si>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</si>
  <si>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</si>
  <si>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</si>
  <si>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</si>
  <si>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</si>
  <si>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</si>
  <si>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</si>
  <si>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Ejecutar mínimo el 90% de las actividades del plan anual de trabajo del SGSST para la vigencia 2023.</t>
  </si>
  <si>
    <t>Número de actividades cumplidas del plan de trabajo /Número total de actividades del plan de trabajo programadas</t>
  </si>
  <si>
    <t>DIRECCIÓN DE GESTIÓN DEL TALENTO HUMANO</t>
  </si>
  <si>
    <t>Suma</t>
  </si>
  <si>
    <t>Matriz de seguimiento</t>
  </si>
  <si>
    <t>Para lo corrido de la vigencia se ha ejecutado el 90.57% de las actividades programadas en el plan anual de trabajo</t>
  </si>
  <si>
    <t>Se adjunta matriz de seguimiento del plan anual de trabajo del SG SST</t>
  </si>
  <si>
    <t>Para el IV trimestre se cumplió con la ejecución de las actividades programadas en el plan de trabajo del SG SST</t>
  </si>
  <si>
    <t>Ejecutar mínimo el 90% de las actividades programadas del Comité Paritario de Seguridad y Salud en el Trabajo – COPASST.</t>
  </si>
  <si>
    <t>Número de reuniones realizadas/ Número de reuniones programadas durante el periodo</t>
  </si>
  <si>
    <t>Registros de asistencia</t>
  </si>
  <si>
    <t>El COPASST realizó reuniones mensuales y participación en las investigaciones de accidentes.</t>
  </si>
  <si>
    <t>Se cuenta con evidencia de reuniones del COPASST y participación en investigaciones de accidentes</t>
  </si>
  <si>
    <t>Ejecutar mínimo el 90% de las actividades programadas del Comité de Convivencia Laboral - CCL.</t>
  </si>
  <si>
    <t>Número de reuniones realizadas / Número de reuniones programadas durante el periodo</t>
  </si>
  <si>
    <t>Durante el tercer trimestre el Comité de convivencia Laboral ejecutó todas las actividades conforme a lo requerido:
•10 sesiones del CCL conforme a las necesidades presentadas.
• Se atendieron 50 quejas presentadas al CCL.
• Participación en la capacitación de comunicación asertiva</t>
  </si>
  <si>
    <t>Se cuenta con evidencia de reuniones del Comité de Convivencia Laboral  y asistencia a socialización</t>
  </si>
  <si>
    <t>Durante el IV trimestre el Comité de convivencia Laboral ejecutó todas las actividades conforme a lo requerido:
•8 sesiones del CCL conforme a las necesidades presentadas.
• Se atendieron 22 quejas presentadas al CCL.
• Taller de salud mental y Riesgo psicosocial</t>
  </si>
  <si>
    <t>Ejecutar mínimo el 90% de las capacitaciones del SGSST programadas.</t>
  </si>
  <si>
    <t>Número de actividades de capacitación realizadas / Número total de actividades de capacitaciones programadas durante el periodo</t>
  </si>
  <si>
    <t>Se realizaron capacitaciones y sensibilizaciones relacionadas con: riesgo psicosocial y mental, riesgo cardiovascular, pausas activas, PESV, entre otros.</t>
  </si>
  <si>
    <t>Se evidencia registros de asistencia a socializaciones al personal en diferentes temas del SST</t>
  </si>
  <si>
    <t>Se realizaron capacitaciones y sensibilizaciones relacionadas con: riesgo psicosocial y mental, riesgo cardiovascular, prevención de la salud, pausas activas, PESV, entre otros.</t>
  </si>
  <si>
    <t>Ejecutar mínimo el 90% de las actividades del componente Gestión Integral del SGSST programadas.</t>
  </si>
  <si>
    <t>Número de actividades del componente Gestión Integral del SGSST realizadas / Número total de actividades programadas del componente durante el periodo</t>
  </si>
  <si>
    <t>Evidencias de cumplimiento de las actividades</t>
  </si>
  <si>
    <t>Se realizaron actividades de actualización de matriz legal y seguimiento a lactancia materna</t>
  </si>
  <si>
    <t>Se adjunta registro de actualización legal del SST y seguimiento a proceso de lactancia materna</t>
  </si>
  <si>
    <t>Se realizaron actividades de seguimiento a lactancia materna</t>
  </si>
  <si>
    <t>Se adjunta registro de  seguimiento a proceso de lactancia materna</t>
  </si>
  <si>
    <t>Ejecutar mínimo el 90% de las actividades del componente Gestión de la Salud.</t>
  </si>
  <si>
    <t>Número de actividades del componente ejecutadas / Número Total, de actividades del programadas del componente durante el periodo</t>
  </si>
  <si>
    <t>Se realizaron actividades de programación de exámenes ocupacionales, mesas laborales, seguimiento a restricciones y recomendaciones laborales, semana de la seguridad y salud en el trabajo.</t>
  </si>
  <si>
    <t>Se cuenta con Actas de reunión, registros de asistencia, seguimeinto ausentismo laboral, entre otros</t>
  </si>
  <si>
    <t>Se realizaron actividades de programación de exámenes ocupacionales, mesas laborales, seguimiento a restricciones y recomendaciones laborales, seguimiento ausentismo laboral y seguimiento casos covid</t>
  </si>
  <si>
    <t>Ejecutar mínimo el 90% de las actividades del componente Sistemas de Vigilancia Epidemiológica (Psicosocial, Cardiovascular y Biomecánico).</t>
  </si>
  <si>
    <t>Número de actividades del componente SVE realizadas/Número total de actividades del componente SVE programadas durante el periodo.</t>
  </si>
  <si>
    <t>Se realizaron actividades relacionadas con: Intervenciones individuales y colectivas de riesgo psicosocial, actividades de riesgo cardiovascular, pausas activas, inspecciones de puestos, inspecciones puestos de teletrabajo, escuelas terapéuticas, entre otros.</t>
  </si>
  <si>
    <t>Se cuenta con evidencia de registros de asistencia de pausas activas, inspecciones de puesto de trabajo, registro de reuniones esculas terapeuticas</t>
  </si>
  <si>
    <t>Ejecutar mínimo el 90% de las actividades de los componentes Gestión de Amenazas y Gestión de peligros y riesgos.</t>
  </si>
  <si>
    <t>Número de visitas realizadas a las dependencias de la SDG/ Número total de visitas programadas durante el periodo.</t>
  </si>
  <si>
    <t>Se realizaron visitas para el proceso de actualización de matrices de peligros en Alcaldías Locales, y se realizó seguimiento a recomendaciones de riesgos.
Se realizaron actividades relacionadas con la brigada de emergencias, realización del guion para el simulacro distrital de evacuación y visitas para actualización de los planes de emergencias en alcaldías locales</t>
  </si>
  <si>
    <t>Se cuenta con actas de visitas de seguimeinto proceso de actualización de matrices de peligros, planes de emergencia, listado de brigadistas, entre otros</t>
  </si>
  <si>
    <t>Ejecutar mínimo el 90% de las actividades del componente plan estratégico de seguridad vial PESV conforme al alcance de la DGTH.</t>
  </si>
  <si>
    <t>Número de actividades del componente PESV ejecutadas / Número total, de actividades del componente PESV programadas de la DGTH.</t>
  </si>
  <si>
    <t>Para el tercer trimestre del año se realizó la actualización del PESV conforme a la Resolución 20223040040595 de 2022 y  los lineamientos establecidos por la entidad.</t>
  </si>
  <si>
    <t xml:space="preserve">Se adjunta documento del Plan de Seguridad Vial </t>
  </si>
  <si>
    <t>Se realizó la visitas identificación de maquinaria amarilla, diseño de procedimiento maquinaria amarilla y auditoria al PESV.</t>
  </si>
  <si>
    <t>Se adjunta informes y registro de asistencia auditoria PESV</t>
  </si>
  <si>
    <t>Ejecutar mínimo el 90% de las actividades del componente acciones de mejora.</t>
  </si>
  <si>
    <t>Número de actividades del componente Acciones de mejora realizadas / Número Total de actividades del componente programadas durante el periodo de seguimiento</t>
  </si>
  <si>
    <t>Evidencias planes de mejora ejecutados</t>
  </si>
  <si>
    <t>Para el tercer trimestre del año no se tenia acciones de mejora.</t>
  </si>
  <si>
    <t>N/A</t>
  </si>
  <si>
    <t>Evidencia de ejecución de acciones de mejora</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</si>
  <si>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</si>
  <si>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</si>
  <si>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</si>
  <si>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</si>
  <si>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</si>
  <si>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</si>
  <si>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</si>
  <si>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19,4%</t>
  </si>
  <si>
    <t>27 de julio de 2023</t>
  </si>
  <si>
    <t xml:space="preserve">Se publica el seguimiento del plan correspondiente al segundo trimestre de 2023. El plan presenta un avance acumulado del 42,1% y del 90,7% para el segundo trimestre 2023. </t>
  </si>
  <si>
    <t>30 de octubre de 2023</t>
  </si>
  <si>
    <t xml:space="preserve">Se publica el seguimiento del plan correspondiente al tercer trimestre de 2023. El plan presenta un avance para el tercer trimestre 2023 del 100%. 
Nota:  El plan incorpora los ajustes aprobados por el Comité Institucional de Gestión y Desempeño, entre los cuales se incluyeron ajustes en la definición y programación de las metas, lo que hace que no sea posible acumular la información para la vigencia. </t>
  </si>
  <si>
    <t>Creciente</t>
  </si>
  <si>
    <t>Decreciente</t>
  </si>
  <si>
    <t>Constante</t>
  </si>
  <si>
    <t>Se realizaron visitas para el proceso de actualización de matrices de peligros en Alcaldías Locales, y se realizó seguimiento a recomendaciones de riesgos, diseño del programa de riesgo químico.
Se realizaron actividades relacionadas con la brigada de emergencias, realización simulacro distrital de evacuación y visitas para actualización de los planes de emergencias en alcaldías locales</t>
  </si>
  <si>
    <t>Esta actividad se programó para el mes de diciembre, debido al cierre de gestión del gobierno saliente, las acciones de mejora seran creadas en el primer trimestre del 2024. Solo se registraron acciones de mejora resultado de una investigación de accidente.</t>
  </si>
  <si>
    <t>Se publica el seguimiento del plan correspondiente al cuarto trimestre de 2023. El plan presenta un avance  del 100% para el cuarto trimestre</t>
  </si>
  <si>
    <t>26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</si>
</sst>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2"/>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4">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2" borderId="1" xfId="1" applyFont="1" applyFill="1" applyBorder="1" applyAlignment="1">
      <alignment horizontal="justify" vertical="center" wrapText="1"/>
    </xf>
    <xf numFmtId="0" fontId="6" fillId="0" borderId="1" xfId="0" applyFont="1" applyBorder="1" applyAlignment="1">
      <alignment horizontal="justify" vertical="center" wrapText="1"/>
    </xf>
    <xf numFmtId="0" fontId="15" fillId="3" borderId="10" xfId="0" applyFont="1" applyFill="1" applyBorder="1" applyAlignment="1">
      <alignment horizontal="center" vertical="center" wrapText="1"/>
    </xf>
    <xf numFmtId="164" fontId="10" fillId="7" borderId="1" xfId="0" applyNumberFormat="1" applyFont="1" applyFill="1" applyBorder="1" applyAlignment="1">
      <alignment horizontal="center" vertical="center"/>
    </xf>
    <xf numFmtId="0" fontId="6" fillId="0" borderId="1" xfId="0" applyFont="1" applyBorder="1" applyAlignment="1">
      <alignment horizontal="left" vertical="center" wrapText="1"/>
    </xf>
    <xf numFmtId="164" fontId="13" fillId="7" borderId="12" xfId="0" applyNumberFormat="1" applyFont="1" applyFill="1" applyBorder="1" applyAlignment="1">
      <alignment horizontal="center" vertical="center"/>
    </xf>
    <xf numFmtId="0" fontId="6" fillId="0" borderId="13" xfId="0" applyFont="1" applyBorder="1" applyAlignment="1">
      <alignment horizontal="center" vertical="center"/>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3" borderId="0" xfId="0" applyFont="1" applyFill="1" applyAlignment="1">
      <alignment horizontal="center" vertical="center"/>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1" xfId="1" applyFont="1" applyFill="1" applyBorder="1" applyAlignment="1">
      <alignment horizontal="justify" vertical="center" wrapText="1"/>
    </xf>
    <xf numFmtId="0" fontId="5" fillId="2" borderId="12" xfId="1" applyFont="1" applyFill="1" applyBorder="1" applyAlignment="1">
      <alignment horizontal="justify"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2"/>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4" width="17.7109375" style="14" customWidth="1"/>
    <col min="15" max="15" width="19" style="15" hidden="1" customWidth="1"/>
    <col min="16" max="16" width="17.85546875" style="15" hidden="1" customWidth="1"/>
    <col min="17" max="17" width="17.85546875" style="30" hidden="1" customWidth="1"/>
    <col min="18" max="18" width="42.140625" style="16" hidden="1" customWidth="1"/>
    <col min="19" max="19" width="25" style="16" hidden="1" customWidth="1"/>
    <col min="20" max="20" width="19" style="15" hidden="1" customWidth="1"/>
    <col min="21" max="21" width="17.85546875" style="34" hidden="1" customWidth="1"/>
    <col min="22" max="22" width="20" style="31" hidden="1" customWidth="1"/>
    <col min="23" max="23" width="42.28515625" style="2" hidden="1" customWidth="1"/>
    <col min="24" max="24" width="25" style="2" hidden="1" customWidth="1"/>
    <col min="25" max="25" width="20.42578125" style="31" bestFit="1" customWidth="1"/>
    <col min="26" max="26" width="17.85546875" style="31" bestFit="1" customWidth="1"/>
    <col min="27" max="27" width="20" style="31" customWidth="1"/>
    <col min="28" max="28" width="42.28515625" style="2" customWidth="1"/>
    <col min="29" max="29" width="25.140625" style="2" customWidth="1"/>
    <col min="30" max="30" width="20.42578125" style="31" customWidth="1"/>
    <col min="31" max="31" width="17.85546875" style="31" customWidth="1"/>
    <col min="32" max="32" width="20" style="31" customWidth="1"/>
    <col min="33" max="33" width="42.42578125" style="2" customWidth="1"/>
    <col min="34" max="34" width="25.28515625" style="2" customWidth="1"/>
    <col min="35" max="35" width="15.5703125" style="31" hidden="1" customWidth="1"/>
    <col min="36" max="36" width="20.85546875" style="31" hidden="1" customWidth="1"/>
    <col min="37" max="126" width="9" style="2"/>
    <col min="127" max="127" width="9" style="2" customWidth="1"/>
    <col min="128" max="16384" width="9" style="2"/>
  </cols>
  <sheetData>
    <row r="1" spans="1:36" ht="21" customHeight="1" x14ac:dyDescent="0.25">
      <c r="A1" s="21"/>
      <c r="B1" s="22"/>
      <c r="C1" s="59" t="s">
        <v>0</v>
      </c>
      <c r="D1" s="59"/>
      <c r="E1" s="59"/>
      <c r="F1" s="59"/>
      <c r="G1" s="59"/>
      <c r="H1" s="59"/>
      <c r="I1" s="59"/>
      <c r="J1" s="59"/>
      <c r="K1" s="59"/>
      <c r="L1" s="60"/>
      <c r="M1" s="50" t="s">
        <v>1</v>
      </c>
      <c r="N1" s="51"/>
      <c r="O1" s="10"/>
      <c r="P1" s="10"/>
      <c r="Q1" s="27"/>
      <c r="R1" s="5"/>
      <c r="S1" s="5"/>
      <c r="T1" s="10"/>
      <c r="U1" s="10"/>
      <c r="V1" s="10"/>
    </row>
    <row r="2" spans="1:36" x14ac:dyDescent="0.25">
      <c r="A2" s="23"/>
      <c r="B2" s="4"/>
      <c r="C2" s="61"/>
      <c r="D2" s="61"/>
      <c r="E2" s="61"/>
      <c r="F2" s="61"/>
      <c r="G2" s="61"/>
      <c r="H2" s="61"/>
      <c r="I2" s="61"/>
      <c r="J2" s="61"/>
      <c r="K2" s="61"/>
      <c r="L2" s="62"/>
      <c r="M2" s="52" t="s">
        <v>2</v>
      </c>
      <c r="N2" s="53"/>
      <c r="O2" s="10"/>
      <c r="P2" s="10"/>
      <c r="Q2" s="27"/>
      <c r="R2" s="5"/>
      <c r="S2" s="5"/>
      <c r="T2" s="10"/>
      <c r="U2" s="10"/>
      <c r="V2" s="10"/>
    </row>
    <row r="3" spans="1:36" ht="16.5" customHeight="1" x14ac:dyDescent="0.25">
      <c r="A3" s="23"/>
      <c r="B3" s="4"/>
      <c r="C3" s="61"/>
      <c r="D3" s="61"/>
      <c r="E3" s="61"/>
      <c r="F3" s="61"/>
      <c r="G3" s="61"/>
      <c r="H3" s="61"/>
      <c r="I3" s="61"/>
      <c r="J3" s="61"/>
      <c r="K3" s="61"/>
      <c r="L3" s="62"/>
      <c r="M3" s="52" t="s">
        <v>3</v>
      </c>
      <c r="N3" s="53"/>
      <c r="O3" s="10"/>
      <c r="P3" s="10"/>
      <c r="Q3" s="27"/>
      <c r="R3" s="5"/>
      <c r="S3" s="6"/>
      <c r="T3" s="33"/>
      <c r="U3" s="33"/>
      <c r="V3" s="33"/>
    </row>
    <row r="4" spans="1:36" ht="16.5" customHeight="1" x14ac:dyDescent="0.25">
      <c r="A4" s="24"/>
      <c r="B4" s="25"/>
      <c r="C4" s="63"/>
      <c r="D4" s="63"/>
      <c r="E4" s="63"/>
      <c r="F4" s="63"/>
      <c r="G4" s="63"/>
      <c r="H4" s="63"/>
      <c r="I4" s="63"/>
      <c r="J4" s="63"/>
      <c r="K4" s="63"/>
      <c r="L4" s="64"/>
      <c r="M4" s="54" t="s">
        <v>4</v>
      </c>
      <c r="N4" s="55"/>
      <c r="O4" s="10"/>
      <c r="P4" s="10"/>
      <c r="Q4" s="27"/>
      <c r="R4" s="5"/>
      <c r="S4" s="6"/>
      <c r="T4" s="33"/>
      <c r="U4" s="33"/>
      <c r="V4" s="33"/>
    </row>
    <row r="5" spans="1:36" ht="16.5" customHeight="1" x14ac:dyDescent="0.25">
      <c r="A5" s="4"/>
      <c r="B5" s="4"/>
      <c r="C5" s="7"/>
      <c r="D5" s="7"/>
      <c r="E5" s="7"/>
      <c r="F5" s="7"/>
      <c r="G5" s="7"/>
      <c r="H5" s="7"/>
      <c r="I5" s="7"/>
      <c r="J5" s="7"/>
      <c r="K5" s="7"/>
      <c r="L5" s="7"/>
      <c r="M5" s="8"/>
      <c r="N5" s="8"/>
      <c r="O5" s="10"/>
      <c r="P5" s="10"/>
      <c r="Q5" s="27"/>
      <c r="R5" s="5"/>
      <c r="S5" s="6"/>
      <c r="T5" s="33"/>
      <c r="U5" s="33"/>
      <c r="V5" s="33"/>
    </row>
    <row r="6" spans="1:36" ht="16.5" customHeight="1" x14ac:dyDescent="0.25">
      <c r="A6" s="4"/>
      <c r="B6" s="9" t="s">
        <v>5</v>
      </c>
      <c r="C6" s="65" t="s">
        <v>6</v>
      </c>
      <c r="D6" s="65"/>
      <c r="E6" s="65"/>
      <c r="F6" s="65"/>
      <c r="G6" s="65"/>
      <c r="H6" s="65"/>
      <c r="I6" s="65"/>
      <c r="J6" s="65"/>
      <c r="K6" s="65"/>
      <c r="L6" s="65"/>
      <c r="M6" s="65"/>
      <c r="N6" s="65"/>
      <c r="O6" s="10"/>
      <c r="P6" s="10"/>
      <c r="Q6" s="27"/>
      <c r="R6" s="5"/>
      <c r="S6" s="6"/>
      <c r="T6" s="33"/>
      <c r="U6" s="33"/>
      <c r="V6" s="33"/>
    </row>
    <row r="7" spans="1:36" ht="16.5" customHeight="1" x14ac:dyDescent="0.25">
      <c r="A7" s="4"/>
      <c r="B7" s="9" t="s">
        <v>7</v>
      </c>
      <c r="C7" s="20">
        <v>2023</v>
      </c>
      <c r="D7" s="10"/>
      <c r="E7" s="4"/>
      <c r="F7" s="4"/>
      <c r="G7" s="4"/>
      <c r="H7" s="4"/>
      <c r="I7" s="4"/>
      <c r="J7" s="4"/>
      <c r="K7" s="4"/>
      <c r="L7" s="4"/>
      <c r="M7" s="4"/>
      <c r="N7" s="4"/>
      <c r="O7" s="10"/>
      <c r="P7" s="10"/>
      <c r="Q7" s="27"/>
      <c r="R7" s="5"/>
      <c r="S7" s="6"/>
      <c r="T7" s="33"/>
      <c r="U7" s="33"/>
      <c r="V7" s="33"/>
    </row>
    <row r="8" spans="1:36" ht="16.5" customHeight="1" x14ac:dyDescent="0.25">
      <c r="A8" s="4"/>
      <c r="B8" s="4"/>
      <c r="C8" s="11"/>
      <c r="D8" s="10"/>
      <c r="E8" s="4"/>
      <c r="F8" s="4"/>
      <c r="G8" s="4"/>
      <c r="H8" s="4"/>
      <c r="I8" s="4"/>
      <c r="J8" s="4"/>
      <c r="K8" s="4"/>
      <c r="L8" s="4"/>
      <c r="M8" s="4"/>
      <c r="N8" s="4"/>
      <c r="O8" s="10"/>
      <c r="P8" s="10"/>
      <c r="Q8" s="27"/>
      <c r="R8" s="5"/>
      <c r="S8" s="6"/>
      <c r="T8" s="33"/>
      <c r="U8" s="33"/>
      <c r="V8" s="33"/>
    </row>
    <row r="9" spans="1:36" ht="16.5" customHeight="1" x14ac:dyDescent="0.25">
      <c r="A9" s="4"/>
      <c r="B9" s="4"/>
      <c r="C9" s="11"/>
      <c r="D9" s="10"/>
      <c r="E9" s="4"/>
      <c r="F9" s="4"/>
      <c r="G9" s="4"/>
      <c r="H9" s="4"/>
      <c r="I9" s="4"/>
      <c r="J9" s="4"/>
      <c r="K9" s="4"/>
      <c r="L9" s="4"/>
      <c r="M9" s="4"/>
      <c r="N9" s="4"/>
      <c r="O9" s="10"/>
      <c r="P9" s="10"/>
      <c r="Q9" s="27"/>
      <c r="R9" s="5"/>
      <c r="S9" s="6"/>
      <c r="T9" s="33"/>
      <c r="U9" s="33"/>
      <c r="V9" s="33"/>
    </row>
    <row r="10" spans="1:36" ht="32.25" customHeight="1" x14ac:dyDescent="0.25">
      <c r="A10" s="66" t="s">
        <v>8</v>
      </c>
      <c r="B10" s="66"/>
      <c r="C10" s="66"/>
      <c r="D10" s="57" t="s">
        <v>9</v>
      </c>
      <c r="E10" s="57"/>
      <c r="F10" s="57"/>
      <c r="G10" s="57"/>
      <c r="H10" s="57"/>
      <c r="I10" s="57"/>
      <c r="J10" s="57"/>
      <c r="K10" s="57"/>
      <c r="L10" s="57"/>
      <c r="M10" s="57"/>
      <c r="N10" s="57"/>
      <c r="O10" s="56" t="s">
        <v>10</v>
      </c>
      <c r="P10" s="56"/>
      <c r="Q10" s="56"/>
      <c r="R10" s="58"/>
      <c r="S10" s="58"/>
      <c r="T10" s="56" t="s">
        <v>11</v>
      </c>
      <c r="U10" s="56"/>
      <c r="V10" s="56"/>
      <c r="W10" s="56"/>
      <c r="X10" s="56"/>
      <c r="Y10" s="56" t="s">
        <v>12</v>
      </c>
      <c r="Z10" s="56"/>
      <c r="AA10" s="56"/>
      <c r="AB10" s="56"/>
      <c r="AC10" s="56"/>
      <c r="AD10" s="56" t="s">
        <v>13</v>
      </c>
      <c r="AE10" s="56"/>
      <c r="AF10" s="56"/>
      <c r="AG10" s="56"/>
      <c r="AH10" s="56"/>
      <c r="AI10" s="49" t="s">
        <v>14</v>
      </c>
      <c r="AJ10" s="49" t="s">
        <v>15</v>
      </c>
    </row>
    <row r="11" spans="1:36" s="31" customFormat="1" ht="45.75" customHeight="1" x14ac:dyDescent="0.25">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49"/>
      <c r="AJ11" s="49"/>
    </row>
    <row r="12" spans="1:36" s="19" customFormat="1" ht="75" x14ac:dyDescent="0.25">
      <c r="A12" s="44">
        <v>7</v>
      </c>
      <c r="B12" s="18" t="s">
        <v>31</v>
      </c>
      <c r="C12" s="18" t="s">
        <v>32</v>
      </c>
      <c r="D12" s="28">
        <v>1</v>
      </c>
      <c r="E12" s="42" t="s">
        <v>33</v>
      </c>
      <c r="F12" s="18" t="s">
        <v>34</v>
      </c>
      <c r="G12" s="18" t="s">
        <v>35</v>
      </c>
      <c r="H12" s="28" t="s">
        <v>36</v>
      </c>
      <c r="I12" s="28">
        <v>22.5</v>
      </c>
      <c r="J12" s="28">
        <v>22.5</v>
      </c>
      <c r="K12" s="28">
        <v>22.5</v>
      </c>
      <c r="L12" s="28">
        <v>22.5</v>
      </c>
      <c r="M12" s="28">
        <f>SUM(I12:L12)</f>
        <v>90</v>
      </c>
      <c r="N12" s="18" t="s">
        <v>37</v>
      </c>
      <c r="O12" s="28">
        <f>I12</f>
        <v>22.5</v>
      </c>
      <c r="P12" s="28"/>
      <c r="Q12" s="32">
        <f>IF(P12/O12&gt;100%,100%,P12/O12)</f>
        <v>0</v>
      </c>
      <c r="R12" s="18"/>
      <c r="S12" s="18"/>
      <c r="T12" s="28">
        <f>J12</f>
        <v>22.5</v>
      </c>
      <c r="U12" s="28"/>
      <c r="V12" s="32">
        <f>IF(U12/T12&gt;100%,100%,U12/T12)</f>
        <v>0</v>
      </c>
      <c r="W12" s="1"/>
      <c r="X12" s="1"/>
      <c r="Y12" s="3">
        <f>K12</f>
        <v>22.5</v>
      </c>
      <c r="Z12" s="3">
        <v>22.5</v>
      </c>
      <c r="AA12" s="32">
        <f>IF(Z12/Y12&gt;100%,100%,Z12/Y12)</f>
        <v>1</v>
      </c>
      <c r="AB12" s="1" t="s">
        <v>38</v>
      </c>
      <c r="AC12" s="1" t="s">
        <v>39</v>
      </c>
      <c r="AD12" s="3">
        <f>L12</f>
        <v>22.5</v>
      </c>
      <c r="AE12" s="3">
        <v>22.5</v>
      </c>
      <c r="AF12" s="32">
        <f>IF(AE12/AD12&gt;100%,100%,AE12/AD12)</f>
        <v>1</v>
      </c>
      <c r="AG12" s="1" t="s">
        <v>40</v>
      </c>
      <c r="AH12" s="1" t="s">
        <v>39</v>
      </c>
      <c r="AI12" s="3"/>
      <c r="AJ12" s="32">
        <f>IF(AI12/M12&gt;100%,100%,AI12/M12)</f>
        <v>0</v>
      </c>
    </row>
    <row r="13" spans="1:36" s="19" customFormat="1" ht="75" x14ac:dyDescent="0.25">
      <c r="A13" s="44">
        <v>7</v>
      </c>
      <c r="B13" s="18" t="s">
        <v>31</v>
      </c>
      <c r="C13" s="18" t="s">
        <v>32</v>
      </c>
      <c r="D13" s="28">
        <v>2</v>
      </c>
      <c r="E13" s="18" t="s">
        <v>41</v>
      </c>
      <c r="F13" s="18" t="s">
        <v>42</v>
      </c>
      <c r="G13" s="18" t="s">
        <v>35</v>
      </c>
      <c r="H13" s="28" t="s">
        <v>36</v>
      </c>
      <c r="I13" s="28">
        <v>22.5</v>
      </c>
      <c r="J13" s="28">
        <v>22.5</v>
      </c>
      <c r="K13" s="28">
        <v>22.5</v>
      </c>
      <c r="L13" s="28">
        <v>22.5</v>
      </c>
      <c r="M13" s="28">
        <f t="shared" ref="M13:M21" si="0">SUM(I13:L13)</f>
        <v>90</v>
      </c>
      <c r="N13" s="18" t="s">
        <v>43</v>
      </c>
      <c r="O13" s="28">
        <f t="shared" ref="O13:O21" si="1">I13</f>
        <v>22.5</v>
      </c>
      <c r="P13" s="28"/>
      <c r="Q13" s="29">
        <f t="shared" ref="Q13:Q21" si="2">IF(P13/O13&gt;100%,100%,P13/O13)</f>
        <v>0</v>
      </c>
      <c r="R13" s="18"/>
      <c r="S13" s="18"/>
      <c r="T13" s="28">
        <f t="shared" ref="T13:T21" si="3">J13</f>
        <v>22.5</v>
      </c>
      <c r="U13" s="28"/>
      <c r="V13" s="32">
        <f t="shared" ref="V13:V21" si="4">IF(U13/T13&gt;100%,100%,U13/T13)</f>
        <v>0</v>
      </c>
      <c r="W13" s="1"/>
      <c r="X13" s="1"/>
      <c r="Y13" s="3">
        <f t="shared" ref="Y13:Y21" si="5">K13</f>
        <v>22.5</v>
      </c>
      <c r="Z13" s="3">
        <v>22.5</v>
      </c>
      <c r="AA13" s="32">
        <f t="shared" ref="AA13:AA21" si="6">IF(Z13/Y13&gt;100%,100%,Z13/Y13)</f>
        <v>1</v>
      </c>
      <c r="AB13" s="1" t="s">
        <v>44</v>
      </c>
      <c r="AC13" s="1" t="s">
        <v>45</v>
      </c>
      <c r="AD13" s="3">
        <f t="shared" ref="AD13:AD21" si="7">L13</f>
        <v>22.5</v>
      </c>
      <c r="AE13" s="3">
        <v>22.5</v>
      </c>
      <c r="AF13" s="32">
        <f t="shared" ref="AF13:AF21" si="8">IF(AE13/AD13&gt;100%,100%,AE13/AD13)</f>
        <v>1</v>
      </c>
      <c r="AG13" s="1" t="s">
        <v>44</v>
      </c>
      <c r="AH13" s="1" t="s">
        <v>45</v>
      </c>
      <c r="AI13" s="3"/>
      <c r="AJ13" s="32">
        <f t="shared" ref="AJ13:AJ21" si="9">IF(AI13/M13&gt;100%,100%,AI13/M13)</f>
        <v>0</v>
      </c>
    </row>
    <row r="14" spans="1:36" s="19" customFormat="1" ht="120" x14ac:dyDescent="0.25">
      <c r="A14" s="44">
        <v>7</v>
      </c>
      <c r="B14" s="18" t="s">
        <v>31</v>
      </c>
      <c r="C14" s="18" t="s">
        <v>32</v>
      </c>
      <c r="D14" s="28">
        <v>3</v>
      </c>
      <c r="E14" s="18" t="s">
        <v>46</v>
      </c>
      <c r="F14" s="18" t="s">
        <v>47</v>
      </c>
      <c r="G14" s="18" t="s">
        <v>35</v>
      </c>
      <c r="H14" s="28" t="s">
        <v>36</v>
      </c>
      <c r="I14" s="28">
        <v>22.5</v>
      </c>
      <c r="J14" s="28">
        <v>22.5</v>
      </c>
      <c r="K14" s="28">
        <v>22.5</v>
      </c>
      <c r="L14" s="28">
        <v>22.5</v>
      </c>
      <c r="M14" s="28">
        <f t="shared" si="0"/>
        <v>90</v>
      </c>
      <c r="N14" s="18" t="s">
        <v>43</v>
      </c>
      <c r="O14" s="28">
        <f t="shared" si="1"/>
        <v>22.5</v>
      </c>
      <c r="P14" s="28"/>
      <c r="Q14" s="29">
        <f t="shared" si="2"/>
        <v>0</v>
      </c>
      <c r="R14" s="18"/>
      <c r="S14" s="18"/>
      <c r="T14" s="28">
        <f t="shared" si="3"/>
        <v>22.5</v>
      </c>
      <c r="U14" s="28"/>
      <c r="V14" s="32">
        <f t="shared" si="4"/>
        <v>0</v>
      </c>
      <c r="W14" s="1"/>
      <c r="X14" s="1"/>
      <c r="Y14" s="3">
        <f t="shared" si="5"/>
        <v>22.5</v>
      </c>
      <c r="Z14" s="3">
        <v>22.5</v>
      </c>
      <c r="AA14" s="32">
        <f t="shared" si="6"/>
        <v>1</v>
      </c>
      <c r="AB14" s="43" t="s">
        <v>48</v>
      </c>
      <c r="AC14" s="1" t="s">
        <v>49</v>
      </c>
      <c r="AD14" s="3">
        <f t="shared" si="7"/>
        <v>22.5</v>
      </c>
      <c r="AE14" s="3">
        <v>22.5</v>
      </c>
      <c r="AF14" s="32">
        <f t="shared" si="8"/>
        <v>1</v>
      </c>
      <c r="AG14" s="46" t="s">
        <v>50</v>
      </c>
      <c r="AH14" s="1" t="s">
        <v>49</v>
      </c>
      <c r="AI14" s="3"/>
      <c r="AJ14" s="32">
        <f t="shared" si="9"/>
        <v>0</v>
      </c>
    </row>
    <row r="15" spans="1:36" s="19" customFormat="1" ht="90" x14ac:dyDescent="0.25">
      <c r="A15" s="44">
        <v>7</v>
      </c>
      <c r="B15" s="18" t="s">
        <v>31</v>
      </c>
      <c r="C15" s="18" t="s">
        <v>32</v>
      </c>
      <c r="D15" s="28">
        <v>4</v>
      </c>
      <c r="E15" s="18" t="s">
        <v>51</v>
      </c>
      <c r="F15" s="18" t="s">
        <v>52</v>
      </c>
      <c r="G15" s="18" t="s">
        <v>35</v>
      </c>
      <c r="H15" s="28" t="s">
        <v>36</v>
      </c>
      <c r="I15" s="28">
        <v>22.5</v>
      </c>
      <c r="J15" s="28">
        <v>22.5</v>
      </c>
      <c r="K15" s="28">
        <v>22.5</v>
      </c>
      <c r="L15" s="28">
        <v>22.5</v>
      </c>
      <c r="M15" s="28">
        <f t="shared" si="0"/>
        <v>90</v>
      </c>
      <c r="N15" s="18" t="s">
        <v>43</v>
      </c>
      <c r="O15" s="28">
        <f t="shared" si="1"/>
        <v>22.5</v>
      </c>
      <c r="P15" s="28"/>
      <c r="Q15" s="29">
        <f t="shared" si="2"/>
        <v>0</v>
      </c>
      <c r="R15" s="18"/>
      <c r="S15" s="18"/>
      <c r="T15" s="28">
        <f t="shared" si="3"/>
        <v>22.5</v>
      </c>
      <c r="U15" s="28"/>
      <c r="V15" s="32">
        <f t="shared" si="4"/>
        <v>0</v>
      </c>
      <c r="W15" s="1"/>
      <c r="X15" s="1"/>
      <c r="Y15" s="3">
        <f t="shared" si="5"/>
        <v>22.5</v>
      </c>
      <c r="Z15" s="3">
        <v>22.5</v>
      </c>
      <c r="AA15" s="32">
        <f t="shared" si="6"/>
        <v>1</v>
      </c>
      <c r="AB15" s="1" t="s">
        <v>53</v>
      </c>
      <c r="AC15" s="1" t="s">
        <v>54</v>
      </c>
      <c r="AD15" s="3">
        <f t="shared" si="7"/>
        <v>22.5</v>
      </c>
      <c r="AE15" s="3">
        <v>22.5</v>
      </c>
      <c r="AF15" s="32">
        <f t="shared" si="8"/>
        <v>1</v>
      </c>
      <c r="AG15" s="1" t="s">
        <v>55</v>
      </c>
      <c r="AH15" s="1" t="s">
        <v>54</v>
      </c>
      <c r="AI15" s="3"/>
      <c r="AJ15" s="32">
        <f t="shared" si="9"/>
        <v>0</v>
      </c>
    </row>
    <row r="16" spans="1:36" s="19" customFormat="1" ht="105" x14ac:dyDescent="0.25">
      <c r="A16" s="44">
        <v>7</v>
      </c>
      <c r="B16" s="18" t="s">
        <v>31</v>
      </c>
      <c r="C16" s="18" t="s">
        <v>32</v>
      </c>
      <c r="D16" s="28">
        <v>5</v>
      </c>
      <c r="E16" s="18" t="s">
        <v>56</v>
      </c>
      <c r="F16" s="18" t="s">
        <v>57</v>
      </c>
      <c r="G16" s="18" t="s">
        <v>35</v>
      </c>
      <c r="H16" s="28" t="s">
        <v>36</v>
      </c>
      <c r="I16" s="28">
        <v>22.5</v>
      </c>
      <c r="J16" s="28">
        <v>22.5</v>
      </c>
      <c r="K16" s="28">
        <v>22.5</v>
      </c>
      <c r="L16" s="28">
        <v>22.5</v>
      </c>
      <c r="M16" s="28">
        <f t="shared" si="0"/>
        <v>90</v>
      </c>
      <c r="N16" s="18" t="s">
        <v>58</v>
      </c>
      <c r="O16" s="28">
        <f t="shared" si="1"/>
        <v>22.5</v>
      </c>
      <c r="P16" s="28"/>
      <c r="Q16" s="29">
        <f t="shared" si="2"/>
        <v>0</v>
      </c>
      <c r="R16" s="18"/>
      <c r="S16" s="18"/>
      <c r="T16" s="28">
        <f t="shared" si="3"/>
        <v>22.5</v>
      </c>
      <c r="U16" s="28"/>
      <c r="V16" s="32">
        <f t="shared" si="4"/>
        <v>0</v>
      </c>
      <c r="W16" s="1"/>
      <c r="X16" s="1"/>
      <c r="Y16" s="3">
        <f t="shared" si="5"/>
        <v>22.5</v>
      </c>
      <c r="Z16" s="3">
        <v>22.5</v>
      </c>
      <c r="AA16" s="32">
        <f t="shared" si="6"/>
        <v>1</v>
      </c>
      <c r="AB16" s="1" t="s">
        <v>59</v>
      </c>
      <c r="AC16" s="1" t="s">
        <v>60</v>
      </c>
      <c r="AD16" s="3">
        <f t="shared" si="7"/>
        <v>22.5</v>
      </c>
      <c r="AE16" s="3">
        <v>22.5</v>
      </c>
      <c r="AF16" s="32">
        <f t="shared" si="8"/>
        <v>1</v>
      </c>
      <c r="AG16" s="1" t="s">
        <v>61</v>
      </c>
      <c r="AH16" s="1" t="s">
        <v>62</v>
      </c>
      <c r="AI16" s="3"/>
      <c r="AJ16" s="32">
        <f t="shared" si="9"/>
        <v>0</v>
      </c>
    </row>
    <row r="17" spans="1:36" s="19" customFormat="1" ht="90" x14ac:dyDescent="0.25">
      <c r="A17" s="44">
        <v>7</v>
      </c>
      <c r="B17" s="18" t="s">
        <v>31</v>
      </c>
      <c r="C17" s="18" t="s">
        <v>32</v>
      </c>
      <c r="D17" s="28">
        <v>6</v>
      </c>
      <c r="E17" s="18" t="s">
        <v>63</v>
      </c>
      <c r="F17" s="18" t="s">
        <v>64</v>
      </c>
      <c r="G17" s="18" t="s">
        <v>35</v>
      </c>
      <c r="H17" s="28" t="s">
        <v>36</v>
      </c>
      <c r="I17" s="28">
        <v>22.5</v>
      </c>
      <c r="J17" s="28">
        <v>22.5</v>
      </c>
      <c r="K17" s="28">
        <v>22.5</v>
      </c>
      <c r="L17" s="28">
        <v>22.5</v>
      </c>
      <c r="M17" s="28">
        <f t="shared" si="0"/>
        <v>90</v>
      </c>
      <c r="N17" s="18" t="s">
        <v>58</v>
      </c>
      <c r="O17" s="28">
        <f t="shared" si="1"/>
        <v>22.5</v>
      </c>
      <c r="P17" s="28"/>
      <c r="Q17" s="29">
        <f t="shared" si="2"/>
        <v>0</v>
      </c>
      <c r="R17" s="18"/>
      <c r="S17" s="18"/>
      <c r="T17" s="28">
        <f t="shared" si="3"/>
        <v>22.5</v>
      </c>
      <c r="U17" s="28"/>
      <c r="V17" s="32">
        <f t="shared" si="4"/>
        <v>0</v>
      </c>
      <c r="W17" s="1"/>
      <c r="X17" s="1"/>
      <c r="Y17" s="3">
        <f t="shared" si="5"/>
        <v>22.5</v>
      </c>
      <c r="Z17" s="3">
        <v>22.5</v>
      </c>
      <c r="AA17" s="32">
        <f t="shared" si="6"/>
        <v>1</v>
      </c>
      <c r="AB17" s="1" t="s">
        <v>65</v>
      </c>
      <c r="AC17" s="1" t="s">
        <v>66</v>
      </c>
      <c r="AD17" s="3">
        <f t="shared" si="7"/>
        <v>22.5</v>
      </c>
      <c r="AE17" s="3">
        <v>22.5</v>
      </c>
      <c r="AF17" s="32">
        <f t="shared" si="8"/>
        <v>1</v>
      </c>
      <c r="AG17" s="1" t="s">
        <v>67</v>
      </c>
      <c r="AH17" s="1" t="s">
        <v>66</v>
      </c>
      <c r="AI17" s="3"/>
      <c r="AJ17" s="32">
        <f t="shared" si="9"/>
        <v>0</v>
      </c>
    </row>
    <row r="18" spans="1:36" s="19" customFormat="1" ht="105" x14ac:dyDescent="0.25">
      <c r="A18" s="44">
        <v>7</v>
      </c>
      <c r="B18" s="18" t="s">
        <v>31</v>
      </c>
      <c r="C18" s="18" t="s">
        <v>32</v>
      </c>
      <c r="D18" s="28">
        <v>7</v>
      </c>
      <c r="E18" s="18" t="s">
        <v>68</v>
      </c>
      <c r="F18" s="18" t="s">
        <v>69</v>
      </c>
      <c r="G18" s="18" t="s">
        <v>35</v>
      </c>
      <c r="H18" s="28" t="s">
        <v>36</v>
      </c>
      <c r="I18" s="28">
        <v>22.5</v>
      </c>
      <c r="J18" s="28">
        <v>22.5</v>
      </c>
      <c r="K18" s="28">
        <v>22.5</v>
      </c>
      <c r="L18" s="28">
        <v>22.5</v>
      </c>
      <c r="M18" s="28">
        <f t="shared" si="0"/>
        <v>90</v>
      </c>
      <c r="N18" s="18" t="s">
        <v>58</v>
      </c>
      <c r="O18" s="28">
        <f t="shared" si="1"/>
        <v>22.5</v>
      </c>
      <c r="P18" s="28"/>
      <c r="Q18" s="29">
        <f t="shared" si="2"/>
        <v>0</v>
      </c>
      <c r="R18" s="18"/>
      <c r="S18" s="18"/>
      <c r="T18" s="28">
        <f t="shared" si="3"/>
        <v>22.5</v>
      </c>
      <c r="U18" s="28"/>
      <c r="V18" s="32">
        <f t="shared" si="4"/>
        <v>0</v>
      </c>
      <c r="W18" s="1"/>
      <c r="X18" s="1"/>
      <c r="Y18" s="3">
        <f t="shared" si="5"/>
        <v>22.5</v>
      </c>
      <c r="Z18" s="3">
        <v>22.5</v>
      </c>
      <c r="AA18" s="32">
        <f t="shared" si="6"/>
        <v>1</v>
      </c>
      <c r="AB18" s="1" t="s">
        <v>70</v>
      </c>
      <c r="AC18" s="1" t="s">
        <v>71</v>
      </c>
      <c r="AD18" s="3">
        <f t="shared" si="7"/>
        <v>22.5</v>
      </c>
      <c r="AE18" s="3">
        <v>22.5</v>
      </c>
      <c r="AF18" s="32">
        <f t="shared" si="8"/>
        <v>1</v>
      </c>
      <c r="AG18" s="1" t="s">
        <v>70</v>
      </c>
      <c r="AH18" s="1" t="s">
        <v>71</v>
      </c>
      <c r="AI18" s="3"/>
      <c r="AJ18" s="32">
        <f t="shared" si="9"/>
        <v>0</v>
      </c>
    </row>
    <row r="19" spans="1:36" s="19" customFormat="1" ht="165" x14ac:dyDescent="0.25">
      <c r="A19" s="44">
        <v>7</v>
      </c>
      <c r="B19" s="18" t="s">
        <v>31</v>
      </c>
      <c r="C19" s="18" t="s">
        <v>32</v>
      </c>
      <c r="D19" s="28">
        <v>8</v>
      </c>
      <c r="E19" s="18" t="s">
        <v>72</v>
      </c>
      <c r="F19" s="18" t="s">
        <v>73</v>
      </c>
      <c r="G19" s="18" t="s">
        <v>35</v>
      </c>
      <c r="H19" s="28" t="s">
        <v>36</v>
      </c>
      <c r="I19" s="28">
        <v>22.5</v>
      </c>
      <c r="J19" s="28">
        <v>22.5</v>
      </c>
      <c r="K19" s="28">
        <v>22.5</v>
      </c>
      <c r="L19" s="28">
        <v>22.5</v>
      </c>
      <c r="M19" s="28">
        <f t="shared" si="0"/>
        <v>90</v>
      </c>
      <c r="N19" s="18" t="s">
        <v>58</v>
      </c>
      <c r="O19" s="28">
        <f t="shared" si="1"/>
        <v>22.5</v>
      </c>
      <c r="P19" s="28"/>
      <c r="Q19" s="29">
        <f t="shared" si="2"/>
        <v>0</v>
      </c>
      <c r="R19" s="18"/>
      <c r="S19" s="18"/>
      <c r="T19" s="28">
        <f t="shared" si="3"/>
        <v>22.5</v>
      </c>
      <c r="U19" s="28"/>
      <c r="V19" s="32">
        <f t="shared" si="4"/>
        <v>0</v>
      </c>
      <c r="W19" s="1"/>
      <c r="X19" s="1"/>
      <c r="Y19" s="3">
        <f t="shared" si="5"/>
        <v>22.5</v>
      </c>
      <c r="Z19" s="3">
        <v>22.5</v>
      </c>
      <c r="AA19" s="32">
        <f t="shared" si="6"/>
        <v>1</v>
      </c>
      <c r="AB19" s="43" t="s">
        <v>74</v>
      </c>
      <c r="AC19" s="1" t="s">
        <v>75</v>
      </c>
      <c r="AD19" s="3">
        <f t="shared" si="7"/>
        <v>22.5</v>
      </c>
      <c r="AE19" s="3">
        <v>22.5</v>
      </c>
      <c r="AF19" s="32">
        <f t="shared" si="8"/>
        <v>1</v>
      </c>
      <c r="AG19" s="43" t="s">
        <v>103</v>
      </c>
      <c r="AH19" s="1" t="s">
        <v>75</v>
      </c>
      <c r="AI19" s="3"/>
      <c r="AJ19" s="32">
        <f t="shared" si="9"/>
        <v>0</v>
      </c>
    </row>
    <row r="20" spans="1:36" s="19" customFormat="1" ht="90" x14ac:dyDescent="0.25">
      <c r="A20" s="44">
        <v>7</v>
      </c>
      <c r="B20" s="18" t="s">
        <v>31</v>
      </c>
      <c r="C20" s="18" t="s">
        <v>32</v>
      </c>
      <c r="D20" s="28">
        <v>9</v>
      </c>
      <c r="E20" s="18" t="s">
        <v>76</v>
      </c>
      <c r="F20" s="18" t="s">
        <v>77</v>
      </c>
      <c r="G20" s="18" t="s">
        <v>35</v>
      </c>
      <c r="H20" s="28" t="s">
        <v>36</v>
      </c>
      <c r="I20" s="28">
        <v>22.5</v>
      </c>
      <c r="J20" s="28">
        <v>22.5</v>
      </c>
      <c r="K20" s="28">
        <v>22.5</v>
      </c>
      <c r="L20" s="28">
        <v>22.5</v>
      </c>
      <c r="M20" s="28">
        <f t="shared" si="0"/>
        <v>90</v>
      </c>
      <c r="N20" s="18" t="s">
        <v>58</v>
      </c>
      <c r="O20" s="28">
        <f t="shared" si="1"/>
        <v>22.5</v>
      </c>
      <c r="P20" s="28"/>
      <c r="Q20" s="29">
        <f t="shared" si="2"/>
        <v>0</v>
      </c>
      <c r="R20" s="18"/>
      <c r="S20" s="18"/>
      <c r="T20" s="28">
        <f t="shared" si="3"/>
        <v>22.5</v>
      </c>
      <c r="U20" s="28"/>
      <c r="V20" s="32">
        <f t="shared" si="4"/>
        <v>0</v>
      </c>
      <c r="W20" s="1"/>
      <c r="X20" s="1"/>
      <c r="Y20" s="3">
        <f t="shared" si="5"/>
        <v>22.5</v>
      </c>
      <c r="Z20" s="3">
        <v>22.5</v>
      </c>
      <c r="AA20" s="32">
        <f t="shared" si="6"/>
        <v>1</v>
      </c>
      <c r="AB20" s="1" t="s">
        <v>78</v>
      </c>
      <c r="AC20" s="1" t="s">
        <v>79</v>
      </c>
      <c r="AD20" s="3">
        <f t="shared" si="7"/>
        <v>22.5</v>
      </c>
      <c r="AE20" s="3">
        <v>22.5</v>
      </c>
      <c r="AF20" s="32">
        <f t="shared" si="8"/>
        <v>1</v>
      </c>
      <c r="AG20" s="43" t="s">
        <v>80</v>
      </c>
      <c r="AH20" s="1" t="s">
        <v>81</v>
      </c>
      <c r="AI20" s="3"/>
      <c r="AJ20" s="32">
        <f t="shared" si="9"/>
        <v>0</v>
      </c>
    </row>
    <row r="21" spans="1:36" s="19" customFormat="1" ht="105" x14ac:dyDescent="0.25">
      <c r="A21" s="44">
        <v>7</v>
      </c>
      <c r="B21" s="18" t="s">
        <v>31</v>
      </c>
      <c r="C21" s="18" t="s">
        <v>32</v>
      </c>
      <c r="D21" s="28">
        <v>10</v>
      </c>
      <c r="E21" s="18" t="s">
        <v>82</v>
      </c>
      <c r="F21" s="18" t="s">
        <v>83</v>
      </c>
      <c r="G21" s="18" t="s">
        <v>35</v>
      </c>
      <c r="H21" s="28" t="s">
        <v>36</v>
      </c>
      <c r="I21" s="28">
        <v>22.5</v>
      </c>
      <c r="J21" s="28">
        <v>22.5</v>
      </c>
      <c r="K21" s="28">
        <v>22.5</v>
      </c>
      <c r="L21" s="28">
        <v>22.5</v>
      </c>
      <c r="M21" s="28">
        <f t="shared" si="0"/>
        <v>90</v>
      </c>
      <c r="N21" s="18" t="s">
        <v>84</v>
      </c>
      <c r="O21" s="28">
        <f t="shared" si="1"/>
        <v>22.5</v>
      </c>
      <c r="P21" s="28"/>
      <c r="Q21" s="29">
        <f t="shared" si="2"/>
        <v>0</v>
      </c>
      <c r="R21" s="18"/>
      <c r="S21" s="18"/>
      <c r="T21" s="28">
        <f t="shared" si="3"/>
        <v>22.5</v>
      </c>
      <c r="U21" s="28"/>
      <c r="V21" s="32">
        <f t="shared" si="4"/>
        <v>0</v>
      </c>
      <c r="W21" s="1"/>
      <c r="X21" s="1"/>
      <c r="Y21" s="3">
        <f t="shared" si="5"/>
        <v>22.5</v>
      </c>
      <c r="Z21" s="3">
        <v>100</v>
      </c>
      <c r="AA21" s="32">
        <f t="shared" si="6"/>
        <v>1</v>
      </c>
      <c r="AB21" s="1" t="s">
        <v>85</v>
      </c>
      <c r="AC21" s="1" t="s">
        <v>86</v>
      </c>
      <c r="AD21" s="3">
        <f t="shared" si="7"/>
        <v>22.5</v>
      </c>
      <c r="AE21" s="3">
        <v>22.5</v>
      </c>
      <c r="AF21" s="32">
        <f t="shared" si="8"/>
        <v>1</v>
      </c>
      <c r="AG21" s="43" t="s">
        <v>104</v>
      </c>
      <c r="AH21" s="1" t="s">
        <v>87</v>
      </c>
      <c r="AI21" s="48"/>
      <c r="AJ21" s="32">
        <f t="shared" si="9"/>
        <v>0</v>
      </c>
    </row>
    <row r="22" spans="1:36" ht="18.75" x14ac:dyDescent="0.25">
      <c r="AA22" s="45">
        <f>AVERAGE(AA12:AA21)</f>
        <v>1</v>
      </c>
      <c r="AF22" s="45">
        <f>AVERAGE(AF12:AF21)</f>
        <v>1</v>
      </c>
      <c r="AH22" s="67"/>
      <c r="AI22" s="67"/>
      <c r="AJ22" s="47">
        <f>AVERAGE(AJ12:AJ21)</f>
        <v>0</v>
      </c>
    </row>
    <row r="26" spans="1:36" x14ac:dyDescent="0.25">
      <c r="B26" s="68" t="s">
        <v>88</v>
      </c>
      <c r="C26" s="68"/>
      <c r="D26" s="68"/>
      <c r="E26" s="68"/>
      <c r="F26" s="68"/>
    </row>
    <row r="27" spans="1:36" s="38" customFormat="1" x14ac:dyDescent="0.25">
      <c r="A27" s="37"/>
      <c r="B27" s="39" t="s">
        <v>89</v>
      </c>
      <c r="C27" s="68" t="s">
        <v>90</v>
      </c>
      <c r="D27" s="68"/>
      <c r="E27" s="68" t="s">
        <v>91</v>
      </c>
      <c r="F27" s="68"/>
      <c r="G27" s="35"/>
      <c r="H27" s="35"/>
      <c r="I27" s="35"/>
      <c r="J27" s="35"/>
      <c r="K27" s="35"/>
      <c r="L27" s="35"/>
      <c r="M27" s="35"/>
      <c r="N27" s="35"/>
      <c r="O27" s="35"/>
      <c r="P27" s="35"/>
      <c r="Q27" s="36"/>
      <c r="R27" s="35"/>
      <c r="S27" s="35"/>
      <c r="T27" s="35"/>
      <c r="U27" s="37"/>
    </row>
    <row r="28" spans="1:36" ht="40.5" customHeight="1" x14ac:dyDescent="0.25">
      <c r="B28" s="28">
        <v>1</v>
      </c>
      <c r="C28" s="72" t="s">
        <v>92</v>
      </c>
      <c r="D28" s="73"/>
      <c r="E28" s="70" t="s">
        <v>93</v>
      </c>
      <c r="F28" s="71"/>
    </row>
    <row r="29" spans="1:36" ht="40.5" customHeight="1" x14ac:dyDescent="0.25">
      <c r="B29" s="28">
        <v>2</v>
      </c>
      <c r="C29" s="72" t="s">
        <v>94</v>
      </c>
      <c r="D29" s="73"/>
      <c r="E29" s="70" t="s">
        <v>95</v>
      </c>
      <c r="F29" s="71"/>
    </row>
    <row r="30" spans="1:36" ht="40.5" customHeight="1" x14ac:dyDescent="0.25">
      <c r="B30" s="28">
        <v>3</v>
      </c>
      <c r="C30" s="72" t="s">
        <v>96</v>
      </c>
      <c r="D30" s="73"/>
      <c r="E30" s="70" t="s">
        <v>97</v>
      </c>
      <c r="F30" s="71"/>
    </row>
    <row r="31" spans="1:36" ht="96" customHeight="1" x14ac:dyDescent="0.25">
      <c r="B31" s="28">
        <v>4</v>
      </c>
      <c r="C31" s="69" t="s">
        <v>98</v>
      </c>
      <c r="D31" s="69"/>
      <c r="E31" s="70" t="s">
        <v>99</v>
      </c>
      <c r="F31" s="71"/>
    </row>
    <row r="32" spans="1:36" ht="51" customHeight="1" x14ac:dyDescent="0.25">
      <c r="B32" s="28">
        <v>5</v>
      </c>
      <c r="C32" s="69" t="s">
        <v>106</v>
      </c>
      <c r="D32" s="69"/>
      <c r="E32" s="70" t="s">
        <v>105</v>
      </c>
      <c r="F32" s="71"/>
    </row>
  </sheetData>
  <dataConsolidate/>
  <mergeCells count="28">
    <mergeCell ref="AH22:AI22"/>
    <mergeCell ref="C27:D27"/>
    <mergeCell ref="E27:F27"/>
    <mergeCell ref="C32:D32"/>
    <mergeCell ref="E32:F32"/>
    <mergeCell ref="B26:F26"/>
    <mergeCell ref="C29:D29"/>
    <mergeCell ref="E29:F29"/>
    <mergeCell ref="C30:D30"/>
    <mergeCell ref="E30:F30"/>
    <mergeCell ref="C31:D31"/>
    <mergeCell ref="E31:F31"/>
    <mergeCell ref="C28:D28"/>
    <mergeCell ref="E28:F2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100</v>
      </c>
    </row>
    <row r="2" spans="1:1" x14ac:dyDescent="0.25">
      <c r="A2" t="s">
        <v>101</v>
      </c>
    </row>
    <row r="3" spans="1:1" x14ac:dyDescent="0.25">
      <c r="A3" t="s">
        <v>36</v>
      </c>
    </row>
    <row r="4" spans="1:1" x14ac:dyDescent="0.25">
      <c r="A4"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2024-01-26T14:11:34Z</dcterms:modified>
  <cp:category/>
  <cp:contentStatus/>
</cp:coreProperties>
</file>