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19"/>
  <workbookPr showInkAnnotation="0" defaultThemeVersion="124226"/>
  <mc:AlternateContent xmlns:mc="http://schemas.openxmlformats.org/markup-compatibility/2006">
    <mc:Choice Requires="x15">
      <x15ac:absPath xmlns:x15ac="http://schemas.microsoft.com/office/spreadsheetml/2010/11/ac" url="C:\Users\cabab\Downloads\"/>
    </mc:Choice>
  </mc:AlternateContent>
  <xr:revisionPtr revIDLastSave="1" documentId="8_{1EB17208-3DD8-4211-A1AE-0AFDD80E556A}" xr6:coauthVersionLast="47" xr6:coauthVersionMax="47" xr10:uidLastSave="{0B99D058-6DCA-4AC5-AAB8-54CCD9FA7624}"/>
  <bookViews>
    <workbookView xWindow="-120" yWindow="-120" windowWidth="29040" windowHeight="15720" xr2:uid="{00000000-000D-0000-FFFF-FFFF00000000}"/>
  </bookViews>
  <sheets>
    <sheet name="Formato" sheetId="4" r:id="rId1"/>
    <sheet name="Hoja1" sheetId="5" state="hidden" r:id="rId2"/>
  </sheets>
  <definedNames>
    <definedName name="_xlnm._FilterDatabase" localSheetId="0" hidden="1">Formato!$A$11:$DW$26</definedName>
    <definedName name="_xlnm.Print_Area" localSheetId="0">Formato!$A$1:$V$11</definedName>
    <definedName name="Excel_BuiltIn_Print_Titles_1">#REF!</definedName>
    <definedName name="_xlnm.Print_Titles" localSheetId="0">Formato!$1:$11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3" i="4" l="1"/>
  <c r="V15" i="4"/>
  <c r="V14" i="4"/>
  <c r="V13" i="4"/>
  <c r="AI25" i="4"/>
  <c r="AJ25" i="4" s="1"/>
  <c r="AI24" i="4"/>
  <c r="AJ24" i="4" s="1"/>
  <c r="AI23" i="4"/>
  <c r="AI22" i="4"/>
  <c r="AI21" i="4"/>
  <c r="AI20" i="4"/>
  <c r="AJ20" i="4" s="1"/>
  <c r="AI19" i="4"/>
  <c r="AJ19" i="4" s="1"/>
  <c r="AI18" i="4"/>
  <c r="AJ18" i="4" s="1"/>
  <c r="AI17" i="4"/>
  <c r="AJ17" i="4" s="1"/>
  <c r="AI16" i="4"/>
  <c r="AJ16" i="4" s="1"/>
  <c r="AI15" i="4"/>
  <c r="AI14" i="4"/>
  <c r="AI13" i="4"/>
  <c r="AJ13" i="4" s="1"/>
  <c r="AI12" i="4"/>
  <c r="AJ12" i="4" s="1"/>
  <c r="AD25" i="4"/>
  <c r="AF25" i="4" s="1"/>
  <c r="AD24" i="4"/>
  <c r="AF24" i="4" s="1"/>
  <c r="AD23" i="4"/>
  <c r="AF23" i="4" s="1"/>
  <c r="AD22" i="4"/>
  <c r="AF22" i="4" s="1"/>
  <c r="AD21" i="4"/>
  <c r="AF21" i="4" s="1"/>
  <c r="AD20" i="4"/>
  <c r="AF20" i="4" s="1"/>
  <c r="AD19" i="4"/>
  <c r="AF19" i="4" s="1"/>
  <c r="AD18" i="4"/>
  <c r="AF18" i="4" s="1"/>
  <c r="AD17" i="4"/>
  <c r="AF17" i="4" s="1"/>
  <c r="AD16" i="4"/>
  <c r="AF16" i="4" s="1"/>
  <c r="AD15" i="4"/>
  <c r="AF15" i="4" s="1"/>
  <c r="AD14" i="4"/>
  <c r="AF14" i="4" s="1"/>
  <c r="AD13" i="4"/>
  <c r="AF13" i="4" s="1"/>
  <c r="AD12" i="4"/>
  <c r="AF12" i="4" s="1"/>
  <c r="AA25" i="4"/>
  <c r="AA17" i="4"/>
  <c r="AA14" i="4"/>
  <c r="Y25" i="4"/>
  <c r="Y24" i="4"/>
  <c r="AA24" i="4" s="1"/>
  <c r="Y23" i="4"/>
  <c r="AA23" i="4" s="1"/>
  <c r="Y22" i="4"/>
  <c r="AA22" i="4" s="1"/>
  <c r="Y21" i="4"/>
  <c r="AA21" i="4" s="1"/>
  <c r="Y20" i="4"/>
  <c r="AA20" i="4" s="1"/>
  <c r="Y19" i="4"/>
  <c r="AA19" i="4" s="1"/>
  <c r="Y18" i="4"/>
  <c r="AA18" i="4" s="1"/>
  <c r="Y17" i="4"/>
  <c r="Y16" i="4"/>
  <c r="AA16" i="4" s="1"/>
  <c r="Y15" i="4"/>
  <c r="AA15" i="4" s="1"/>
  <c r="Y14" i="4"/>
  <c r="Y13" i="4"/>
  <c r="AA13" i="4" s="1"/>
  <c r="Y12" i="4"/>
  <c r="AA12" i="4" s="1"/>
  <c r="T25" i="4"/>
  <c r="V25" i="4" s="1"/>
  <c r="T24" i="4"/>
  <c r="V24" i="4" s="1"/>
  <c r="T23" i="4"/>
  <c r="T22" i="4"/>
  <c r="V22" i="4" s="1"/>
  <c r="T21" i="4"/>
  <c r="V21" i="4" s="1"/>
  <c r="T20" i="4"/>
  <c r="V20" i="4" s="1"/>
  <c r="T19" i="4"/>
  <c r="V19" i="4" s="1"/>
  <c r="T18" i="4"/>
  <c r="V18" i="4" s="1"/>
  <c r="T17" i="4"/>
  <c r="V17" i="4" s="1"/>
  <c r="T16" i="4"/>
  <c r="V16" i="4" s="1"/>
  <c r="T15" i="4"/>
  <c r="T14" i="4"/>
  <c r="T13" i="4"/>
  <c r="T12" i="4"/>
  <c r="V12" i="4" s="1"/>
  <c r="O25" i="4"/>
  <c r="Q25" i="4" s="1"/>
  <c r="O24" i="4"/>
  <c r="O23" i="4"/>
  <c r="Q23" i="4" s="1"/>
  <c r="O22" i="4"/>
  <c r="O21" i="4"/>
  <c r="O20" i="4"/>
  <c r="O19" i="4"/>
  <c r="Q19" i="4" s="1"/>
  <c r="O18" i="4"/>
  <c r="O17" i="4"/>
  <c r="Q17" i="4" s="1"/>
  <c r="O16" i="4"/>
  <c r="O15" i="4"/>
  <c r="Q15" i="4" s="1"/>
  <c r="O14" i="4"/>
  <c r="O13" i="4"/>
  <c r="O12" i="4"/>
  <c r="AJ23" i="4"/>
  <c r="AJ22" i="4"/>
  <c r="AJ21" i="4"/>
  <c r="AJ15" i="4"/>
  <c r="AJ14" i="4"/>
  <c r="Q24" i="4"/>
  <c r="Q22" i="4"/>
  <c r="Q21" i="4"/>
  <c r="Q20" i="4"/>
  <c r="Q18" i="4"/>
  <c r="Q16" i="4"/>
  <c r="Q14" i="4"/>
  <c r="Q13" i="4"/>
  <c r="Q12" i="4"/>
  <c r="Q26" i="4" s="1"/>
  <c r="V26" i="4" l="1"/>
  <c r="AJ2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B6" authorId="0" shapeId="0" xr:uid="{BA6F0767-61C7-4569-803C-6B814B8BCA46}">
      <text>
        <r>
          <rPr>
            <b/>
            <sz val="9"/>
            <color indexed="81"/>
            <rFont val="Tahoma"/>
            <family val="2"/>
          </rPr>
          <t>Escriba el nombre del plan objeto de formulación y seguimiento</t>
        </r>
      </text>
    </comment>
    <comment ref="B7" authorId="0" shapeId="0" xr:uid="{A956DD34-E401-4371-878C-97C75387CAF7}">
      <text>
        <r>
          <rPr>
            <b/>
            <sz val="9"/>
            <color indexed="81"/>
            <rFont val="Tahoma"/>
            <family val="2"/>
          </rPr>
          <t xml:space="preserve">Indique el año para el cual se formula el plan </t>
        </r>
      </text>
    </comment>
    <comment ref="AI10" authorId="0" shapeId="0" xr:uid="{EE2E317C-9539-4DD5-8FA0-07F862C11BE4}">
      <text>
        <r>
          <rPr>
            <b/>
            <sz val="9"/>
            <color indexed="81"/>
            <rFont val="Tahoma"/>
            <family val="2"/>
          </rPr>
          <t xml:space="preserve">Indique la magnitud ejecutada acumulada para la vigencia </t>
        </r>
      </text>
    </comment>
    <comment ref="AJ10" authorId="0" shapeId="0" xr:uid="{C76AE1C2-3CAD-4D09-B96F-D1D357FDE658}">
      <text>
        <r>
          <rPr>
            <b/>
            <sz val="9"/>
            <color indexed="81"/>
            <rFont val="Tahoma"/>
            <family val="2"/>
          </rPr>
          <t>Es el resultado porcentual de dividir el total ejecutado vs. el total programado. En caso de sobre ejecución, el resultado máximo es el 100%</t>
        </r>
      </text>
    </comment>
    <comment ref="A11" authorId="0" shapeId="0" xr:uid="{CD361512-7841-47A0-8DF9-A5A5063382A7}">
      <text>
        <r>
          <rPr>
            <b/>
            <sz val="9"/>
            <color indexed="81"/>
            <rFont val="Tahoma"/>
            <family val="2"/>
          </rPr>
          <t>Indique el número del objetivo estratégico establecido en el Plan Estratégico Institucional vigente</t>
        </r>
      </text>
    </comment>
    <comment ref="B11" authorId="0" shapeId="0" xr:uid="{171F11DE-6F97-44A9-AD78-BD20E5D861E7}">
      <text>
        <r>
          <rPr>
            <b/>
            <sz val="9"/>
            <color indexed="81"/>
            <rFont val="Tahoma"/>
            <family val="2"/>
          </rPr>
          <t>Escriba el objetivo estratégico tal como está establecido en el Plan Estratégico Institucional</t>
        </r>
      </text>
    </comment>
    <comment ref="C11" authorId="0" shapeId="0" xr:uid="{7AA96C04-2A73-466B-9B40-34816CD85B8D}">
      <text>
        <r>
          <rPr>
            <b/>
            <sz val="9"/>
            <color indexed="81"/>
            <rFont val="Tahoma"/>
            <family val="2"/>
          </rPr>
          <t xml:space="preserve">Indique el nombre del proceso asociado a la meta
</t>
        </r>
      </text>
    </comment>
    <comment ref="D11" authorId="0" shapeId="0" xr:uid="{122A3129-3365-4D19-8FEA-08E9A4FDF5F8}">
      <text>
        <r>
          <rPr>
            <b/>
            <sz val="9"/>
            <color indexed="81"/>
            <rFont val="Tahoma"/>
            <family val="2"/>
          </rPr>
          <t>Incluya el número de la meta de forma secuencial. Ej.: 1, 2, 3, etc</t>
        </r>
        <r>
          <rPr>
            <sz val="9"/>
            <color indexed="81"/>
            <rFont val="Tahoma"/>
            <family val="2"/>
          </rPr>
          <t xml:space="preserve">
</t>
        </r>
      </text>
    </comment>
    <comment ref="E11" authorId="0" shapeId="0" xr:uid="{CA9AE421-001C-4FF5-BEC7-BEEC56619805}">
      <text>
        <r>
          <rPr>
            <b/>
            <sz val="9"/>
            <color indexed="81"/>
            <rFont val="Tahoma"/>
            <family val="2"/>
          </rPr>
          <t>Redacte la meta iniciando con un verbo rector fuerte redactado en infinito, incluya la magnitud, unidad de medida y complemento (demás características de la meta). Ej. 
"Capacitar a 530 ciudadanos en materia de políticas públicas étnicas"</t>
        </r>
      </text>
    </comment>
    <comment ref="F11" authorId="0" shapeId="0" xr:uid="{9072712A-96E5-4985-BE7E-201AFB0B65AF}">
      <text>
        <r>
          <rPr>
            <b/>
            <sz val="9"/>
            <color indexed="81"/>
            <rFont val="Tahoma"/>
            <family val="2"/>
          </rPr>
          <t>Indique la fórmula que permite medir la meta propuesta, de acuerdo con su unidad de medida</t>
        </r>
      </text>
    </comment>
    <comment ref="G11" authorId="0" shapeId="0" xr:uid="{716F35E5-41B3-44AC-B278-01EB3F83EB0B}">
      <text>
        <r>
          <rPr>
            <b/>
            <sz val="9"/>
            <color indexed="81"/>
            <rFont val="Tahoma"/>
            <family val="2"/>
          </rPr>
          <t>Escriba el nombre de la dependencia o área responsable del cumplimiento de la meta, y si lo requiere, incluya además el nombre del grupo de trabajo. Ej. Dirección Administrativa - Grupo de Inventarios</t>
        </r>
      </text>
    </comment>
    <comment ref="H11" authorId="0" shapeId="0" xr:uid="{AA3C1962-5DB1-4D04-8355-DEF66CD0614B}">
      <text>
        <r>
          <rPr>
            <b/>
            <sz val="9"/>
            <color indexed="81"/>
            <rFont val="Tahoma"/>
            <family val="2"/>
          </rPr>
          <t xml:space="preserve">Seleccione el tipo de programación de la meta, de acuerdo con las programaciones trimestrales </t>
        </r>
      </text>
    </comment>
    <comment ref="I11" authorId="0" shapeId="0" xr:uid="{36C2066C-048F-4195-B5A2-92785CA17DE4}">
      <text>
        <r>
          <rPr>
            <b/>
            <sz val="9"/>
            <color indexed="81"/>
            <rFont val="Tahoma"/>
            <family val="2"/>
          </rPr>
          <t>Incluya la magnitud de la meta programada para el trimestre</t>
        </r>
        <r>
          <rPr>
            <sz val="9"/>
            <color indexed="81"/>
            <rFont val="Tahoma"/>
            <family val="2"/>
          </rPr>
          <t xml:space="preserve">
</t>
        </r>
      </text>
    </comment>
    <comment ref="J11" authorId="0" shapeId="0" xr:uid="{C0604069-9155-4C3A-B969-FBB62F6FF47B}">
      <text>
        <r>
          <rPr>
            <b/>
            <sz val="9"/>
            <color indexed="81"/>
            <rFont val="Tahoma"/>
            <family val="2"/>
          </rPr>
          <t>Incluya la magnitud de la meta programada para el trimestre</t>
        </r>
      </text>
    </comment>
    <comment ref="K11" authorId="0" shapeId="0" xr:uid="{F2FCFAAB-F844-453C-8067-275E2795A297}">
      <text>
        <r>
          <rPr>
            <b/>
            <sz val="9"/>
            <color indexed="81"/>
            <rFont val="Tahoma"/>
            <family val="2"/>
          </rPr>
          <t>Incluya la magnitud de la meta programada para el trimestre</t>
        </r>
      </text>
    </comment>
    <comment ref="L11" authorId="0" shapeId="0" xr:uid="{2A7CD760-7D1A-43FE-B2D3-E828C5DC4F41}">
      <text>
        <r>
          <rPr>
            <b/>
            <sz val="9"/>
            <color indexed="81"/>
            <rFont val="Tahoma"/>
            <family val="2"/>
          </rPr>
          <t>Incluya la magnitud de la meta programada para el trimestre</t>
        </r>
      </text>
    </comment>
    <comment ref="M11" authorId="0" shapeId="0" xr:uid="{2911FE22-5FE3-4449-940F-162D93F1F18C}">
      <text>
        <r>
          <rPr>
            <b/>
            <sz val="9"/>
            <color indexed="81"/>
            <rFont val="Tahoma"/>
            <family val="2"/>
          </rPr>
          <t>Incluya el total de la magnitud de la meta para la vigencia. Debe ser coherente con la redacción de la meta.</t>
        </r>
      </text>
    </comment>
    <comment ref="N11" authorId="0" shapeId="0" xr:uid="{190DBEAA-AF05-4FD8-BCEB-F7CD16EA85C0}">
      <text>
        <r>
          <rPr>
            <b/>
            <sz val="9"/>
            <color indexed="81"/>
            <rFont val="Tahoma"/>
            <family val="2"/>
          </rPr>
          <t>Escriba el nombre del entregable que demuestra el cumplimiento de la meta, el cual será presentado como evidencia durante su seguimiento</t>
        </r>
      </text>
    </comment>
    <comment ref="O11" authorId="0" shapeId="0" xr:uid="{6A940363-9ADC-4D33-8B41-5B40FC8833C7}">
      <text>
        <r>
          <rPr>
            <b/>
            <sz val="9"/>
            <color indexed="81"/>
            <rFont val="Tahoma"/>
            <family val="2"/>
          </rPr>
          <t xml:space="preserve">Indique la magnitud programada para el trimestre
</t>
        </r>
        <r>
          <rPr>
            <sz val="9"/>
            <color indexed="81"/>
            <rFont val="Tahoma"/>
            <family val="2"/>
          </rPr>
          <t xml:space="preserve">
</t>
        </r>
      </text>
    </comment>
    <comment ref="P11" authorId="0" shapeId="0" xr:uid="{8F6DE354-24E1-48ED-9528-11CDBDABAEA4}">
      <text>
        <r>
          <rPr>
            <b/>
            <sz val="9"/>
            <color indexed="81"/>
            <rFont val="Tahoma"/>
            <family val="2"/>
          </rPr>
          <t xml:space="preserve">Indique la magnitud ejecutada. Corresponde al resultado de medir el indicador de la meta
</t>
        </r>
      </text>
    </comment>
    <comment ref="Q11" authorId="0" shapeId="0" xr:uid="{FBC2D32A-12F6-4359-953A-BFDD3FD41B5A}">
      <text>
        <r>
          <rPr>
            <b/>
            <sz val="9"/>
            <color indexed="81"/>
            <rFont val="Tahoma"/>
            <family val="2"/>
          </rPr>
          <t>Es el resultado porcentual de dividir lo ejecutado vs. lo programado. En caso de sobre ejecución, el resultado máximo es el 100%</t>
        </r>
      </text>
    </comment>
    <comment ref="R11" authorId="0" shapeId="0" xr:uid="{B1EE8EA0-66ED-41EE-8FD0-E21BA0C8C26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S11" authorId="0" shapeId="0" xr:uid="{D6D7ED86-9E4A-4C08-B7AC-23B034C6D70B}">
      <text>
        <r>
          <rPr>
            <b/>
            <sz val="9"/>
            <color indexed="81"/>
            <rFont val="Tahoma"/>
            <family val="2"/>
          </rPr>
          <t>Indicar el nombre concreto de la evidencia aportada para el periodo. Debe ser coherente con el Entregable (Columna N)</t>
        </r>
      </text>
    </comment>
    <comment ref="T11" authorId="0" shapeId="0" xr:uid="{83AB4182-C892-4003-B48E-084458D6AB00}">
      <text>
        <r>
          <rPr>
            <b/>
            <sz val="9"/>
            <color indexed="81"/>
            <rFont val="Tahoma"/>
            <family val="2"/>
          </rPr>
          <t xml:space="preserve">Indique la magnitud programada para el trimestre
</t>
        </r>
        <r>
          <rPr>
            <sz val="9"/>
            <color indexed="81"/>
            <rFont val="Tahoma"/>
            <family val="2"/>
          </rPr>
          <t xml:space="preserve">
</t>
        </r>
      </text>
    </comment>
    <comment ref="U11" authorId="0" shapeId="0" xr:uid="{9D204A49-5BBB-43F9-963F-787468CDFDFB}">
      <text>
        <r>
          <rPr>
            <b/>
            <sz val="9"/>
            <color indexed="81"/>
            <rFont val="Tahoma"/>
            <family val="2"/>
          </rPr>
          <t xml:space="preserve">Indique la magnitud ejecutada. Corresponde al resultado de medir el indicador de la meta
</t>
        </r>
      </text>
    </comment>
    <comment ref="V11" authorId="0" shapeId="0" xr:uid="{4DB6B0C7-76F0-4F2D-A66B-CD0608AB9683}">
      <text>
        <r>
          <rPr>
            <b/>
            <sz val="9"/>
            <color indexed="81"/>
            <rFont val="Tahoma"/>
            <family val="2"/>
          </rPr>
          <t>Es el resultado porcentual de dividir lo ejecutado vs. lo programado. En caso de sobre ejecución, el resultado máximo es el 100%</t>
        </r>
      </text>
    </comment>
    <comment ref="W11" authorId="0" shapeId="0" xr:uid="{8F346049-CE07-47C7-89A8-58360A8D1148}">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X11" authorId="0" shapeId="0" xr:uid="{54431329-297C-4631-8784-629C1E822361}">
      <text>
        <r>
          <rPr>
            <b/>
            <sz val="9"/>
            <color indexed="81"/>
            <rFont val="Tahoma"/>
            <family val="2"/>
          </rPr>
          <t>Indicar el nombre concreto de la evidencia aportada para el periodo. Debe ser coherente con el Entregable (Columna N)</t>
        </r>
      </text>
    </comment>
    <comment ref="Y11" authorId="0" shapeId="0" xr:uid="{AC066D17-A7CF-4F53-B0FF-8671698E1953}">
      <text>
        <r>
          <rPr>
            <b/>
            <sz val="9"/>
            <color indexed="81"/>
            <rFont val="Tahoma"/>
            <family val="2"/>
          </rPr>
          <t xml:space="preserve">Indique la magnitud programada para el trimestre
</t>
        </r>
        <r>
          <rPr>
            <sz val="9"/>
            <color indexed="81"/>
            <rFont val="Tahoma"/>
            <family val="2"/>
          </rPr>
          <t xml:space="preserve">
</t>
        </r>
      </text>
    </comment>
    <comment ref="Z11" authorId="0" shapeId="0" xr:uid="{7692E9C1-4DF0-49E9-A3EE-FB8662144EA6}">
      <text>
        <r>
          <rPr>
            <b/>
            <sz val="9"/>
            <color indexed="81"/>
            <rFont val="Tahoma"/>
            <family val="2"/>
          </rPr>
          <t xml:space="preserve">Indique la magnitud ejecutada. Corresponde al resultado de medir el indicador de la meta
</t>
        </r>
      </text>
    </comment>
    <comment ref="AA11" authorId="0" shapeId="0" xr:uid="{38DEED56-CB3B-4931-AB22-F4C7A676EF57}">
      <text>
        <r>
          <rPr>
            <b/>
            <sz val="9"/>
            <color indexed="81"/>
            <rFont val="Tahoma"/>
            <family val="2"/>
          </rPr>
          <t>Es el resultado porcentual de dividir lo ejecutado vs. lo programado. En caso de sobre ejecución, el resultado máximo es el 100%</t>
        </r>
      </text>
    </comment>
    <comment ref="AB11" authorId="0" shapeId="0" xr:uid="{4EE552FC-A296-4D4B-980D-D8545AD075A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C11" authorId="0" shapeId="0" xr:uid="{DD4FA1F9-27ED-4305-82B4-1B0A41E2A25E}">
      <text>
        <r>
          <rPr>
            <b/>
            <sz val="9"/>
            <color indexed="81"/>
            <rFont val="Tahoma"/>
            <family val="2"/>
          </rPr>
          <t>Indicar el nombre concreto de la evidencia aportada para el periodo. Debe ser coherente con el Entregable (Columna N)</t>
        </r>
      </text>
    </comment>
    <comment ref="AD11" authorId="0" shapeId="0" xr:uid="{F42C7777-F1B4-44BA-8205-799BBE2B907C}">
      <text>
        <r>
          <rPr>
            <b/>
            <sz val="9"/>
            <color indexed="81"/>
            <rFont val="Tahoma"/>
            <family val="2"/>
          </rPr>
          <t xml:space="preserve">Indique la magnitud programada para el trimestre
</t>
        </r>
        <r>
          <rPr>
            <sz val="9"/>
            <color indexed="81"/>
            <rFont val="Tahoma"/>
            <family val="2"/>
          </rPr>
          <t xml:space="preserve">
</t>
        </r>
      </text>
    </comment>
    <comment ref="AE11" authorId="0" shapeId="0" xr:uid="{A6AD9C90-F8DB-4E16-AE47-E34839947316}">
      <text>
        <r>
          <rPr>
            <b/>
            <sz val="9"/>
            <color indexed="81"/>
            <rFont val="Tahoma"/>
            <family val="2"/>
          </rPr>
          <t xml:space="preserve">Indique la magnitud ejecutada. Corresponde al resultado de medir el indicador de la meta
</t>
        </r>
      </text>
    </comment>
    <comment ref="AF11" authorId="0" shapeId="0" xr:uid="{574C6F3A-DC97-4560-8472-A078F7778CD7}">
      <text>
        <r>
          <rPr>
            <b/>
            <sz val="9"/>
            <color indexed="81"/>
            <rFont val="Tahoma"/>
            <family val="2"/>
          </rPr>
          <t>Es el resultado porcentual de dividir lo ejecutado vs. lo programado. En caso de sobre ejecución, el resultado máximo es el 100%</t>
        </r>
      </text>
    </comment>
    <comment ref="AG11" authorId="0" shapeId="0" xr:uid="{C6FECB47-721C-499C-8EA7-D3620E71EE9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H11" authorId="0" shapeId="0" xr:uid="{4361476B-54CE-4F0D-8440-C1EB12DEEC66}">
      <text>
        <r>
          <rPr>
            <b/>
            <sz val="9"/>
            <color indexed="81"/>
            <rFont val="Tahoma"/>
            <family val="2"/>
          </rPr>
          <t>Indicar el nombre concreto de la evidencia aportada para el periodo. Debe ser coherente con el Entregable (Columna N)</t>
        </r>
      </text>
    </comment>
  </commentList>
</comments>
</file>

<file path=xl/sharedStrings.xml><?xml version="1.0" encoding="utf-8"?>
<sst xmlns="http://schemas.openxmlformats.org/spreadsheetml/2006/main" count="205" uniqueCount="106">
  <si>
    <t>FORMULACIÓN Y SEGUIMIENTO A PLANES INSTITUCIONALES</t>
  </si>
  <si>
    <t>Código: PLE-PIN-F055</t>
  </si>
  <si>
    <t>Versión: 1</t>
  </si>
  <si>
    <t>Vigencia: 28 de junio de 2023</t>
  </si>
  <si>
    <t>Caso Hola: 328302</t>
  </si>
  <si>
    <r>
      <t xml:space="preserve">PLAN:    </t>
    </r>
    <r>
      <rPr>
        <b/>
        <sz val="11"/>
        <color theme="0"/>
        <rFont val="Calibri Light"/>
        <family val="2"/>
      </rPr>
      <t>.</t>
    </r>
  </si>
  <si>
    <t>Plan del Sistema de Gestión de Seguridad y Salud en el Trabajo-SGSST</t>
  </si>
  <si>
    <r>
      <t xml:space="preserve">VIGENCIA:    </t>
    </r>
    <r>
      <rPr>
        <b/>
        <sz val="11"/>
        <color theme="0"/>
        <rFont val="Calibri Light"/>
        <family val="2"/>
      </rPr>
      <t>.</t>
    </r>
  </si>
  <si>
    <t>PLAN ESTRATEGICO INSTITUCIONAL</t>
  </si>
  <si>
    <t>PROGRAMACIÓN</t>
  </si>
  <si>
    <t>I TRIMESTRE</t>
  </si>
  <si>
    <t>II TRIMESTRE</t>
  </si>
  <si>
    <t>III TRIMESTRE</t>
  </si>
  <si>
    <t>IV TRIMESTRE</t>
  </si>
  <si>
    <t>TOTAL EJECUTADO VIGENCIA</t>
  </si>
  <si>
    <t>RESULTADO % VIGENCIA</t>
  </si>
  <si>
    <t>N° OE</t>
  </si>
  <si>
    <t>OBJETIVO ESTRATÉGICO</t>
  </si>
  <si>
    <t>PROCESO ASOCIADO</t>
  </si>
  <si>
    <t>No. Meta</t>
  </si>
  <si>
    <t>META PLAN VIGENCIA</t>
  </si>
  <si>
    <t>INDICADOR</t>
  </si>
  <si>
    <t>RESPONSABLE</t>
  </si>
  <si>
    <t>TIPO DE PROGRAMACIÓN</t>
  </si>
  <si>
    <t>TOTAL PROGRAMACIÓN VIGENCIA</t>
  </si>
  <si>
    <t>ENTREGABLE</t>
  </si>
  <si>
    <t>PROGRAMADO</t>
  </si>
  <si>
    <t>EJECUTADO</t>
  </si>
  <si>
    <t>RESULTADO %</t>
  </si>
  <si>
    <t>DESCRIPCIÓN DEL AVANCE DE LA META</t>
  </si>
  <si>
    <t>EVIDENCIA DE LA META</t>
  </si>
  <si>
    <t>Fortalecer la gestión institucional aumentando las capacidades de la entidad para la planeación, seguimiento y ejecución de sus metas y recursos, y la gestión del talento humano.</t>
  </si>
  <si>
    <t>Gerencia del Talento Humano</t>
  </si>
  <si>
    <t>Cumplir el 100% de las actividades del componente RECURSOS</t>
  </si>
  <si>
    <t>(# de actividades del componente desarrolladas /# de actividades del componente programadas)*100%</t>
  </si>
  <si>
    <t>Dirección de Gestión del Talento Humano</t>
  </si>
  <si>
    <t>Constante</t>
  </si>
  <si>
    <t>Se desarrollaron dos convocatorias al personal nuevo y a los responsables SST de Alcaldías en el tema "inducción al SST", participaron 659 trabajadores</t>
  </si>
  <si>
    <t>Soporte de la meta</t>
  </si>
  <si>
    <t>Conforme al Plan de trabajo del SGSST de la SDG para el segundo trimestre del año no se tiene programada actividad asociada a ítem recurso.</t>
  </si>
  <si>
    <t>Archivo excel con el cronograma del Plan de SST.</t>
  </si>
  <si>
    <t>Cumplir el 100% de las actividades del componente COMITÉ PARITARIO DE SEGURIDAD Y SALUD EN EL TRABAJO</t>
  </si>
  <si>
    <t>Participación de acompañamiento del equipo SST a las convocatorias reunión del COPASST / participación miembros COPASST en la investigación de accidentes (18 AT) del trimestre</t>
  </si>
  <si>
    <t>De conformidad con el Plan Anual de Trabajo para el segundo trimestre del año se realizó una reunión mensual del Comité Paritario de Seguridad y Salud en el Trabajo.
El COPASST ha participado en 31 investigaciones de accidentes de trabajo correspondiente al segundo trimestre del año.</t>
  </si>
  <si>
    <t>• Matriz de seguimiento COPASST.
• Actas de reunión COPASST</t>
  </si>
  <si>
    <t xml:space="preserve">Cumplir el 100% de las actividades del componente COMITÉ DE CONVIVENCIA LABORAL </t>
  </si>
  <si>
    <t>Las actividades asociadas con la programación del Comité de Convivencia Laboral que se ejecutaron durante el primer trimestre del año fueron:
• Capacitación sobre resolución 652 de 2012 	
• Ley 1010 de 2006
• Resolución de conflictos
• Comunicación asertiva
• Liderazgo
Por otro lado,  el Comité  de Convivencia Laboral 2023 inició a sesionar desde el día 16 de febrero de 2023  y cada jueves se secciona de manera ordinaria, eventualmente cuando se aprueba por los miembros del comité se cita a comité extraordinario en fecha acordada por el mismo.</t>
  </si>
  <si>
    <t>Para el segundo trimestre del año el comité de convivencia laboral se reunió de manera semanal de conformidad con las necesidades identificadas o por solicitud de sus miembros. Adicionalmente se capacitó a los miembros del comite de convivencia laboral en resolución de conflictos.</t>
  </si>
  <si>
    <t>• Relación de las sesiones del Comité de Convivencia Laboral.
• Registro asistencia capacitación del Comité de Convivencia Laboral.</t>
  </si>
  <si>
    <t xml:space="preserve">Cumplir el 100% de las actividades del componente PROGRAMA DE CAPACITACIONES </t>
  </si>
  <si>
    <t>1. Capacitación de Responsables SST Min Trabajo, participación 2 trabajadores.
2. Capacitación SPA, partición 165 trabajadores
3. Capacitación Acoso Laboral, participación 151 trabajadores
4. Capacitación y talleres Salud mental, participación de 782 trabajadores.
5. Capacitación e intervención Riesgo Psicosocial_Resultados Batería: Alcaldías Antonio Nariño, Usaquén, Suba y San Cristóbal, participación de 33 trabajadores.
6. Capacitación Riesgo Biomecánico + pausas activas: participación 500 trabajadores.
7.  Capacitación Incidentes y Accidentes de Trabajo: Visita Alcaldías Chapinero, Barrios Unidos, Puente Aranda, Engativá Sumapaz. Suba, Mártires, San Cristóbal y Candelaria: participación 447 trabajadores
8. Capacitación y entrenamiento brigadas de emergencias: participación 20 trabajadores.
Nota: el 60% faltante por cumplir corresponde a capacitaciones que se deben realizar con proveedor de servicios de salud, en articulación con ARL Positiva. Se solicitará reprogramación al plan de trabajo para poderlas realizar en el 2 trimestre de la vigencia.</t>
  </si>
  <si>
    <t>Para el periodo evaluado se realizaron capacitaciones en los siguientes temas:
1. Capacitación a miembros de COPASST.
2. Capacitación consumo sustancias psicoactivas.x
3. Capacitación prevención del acoso laboral y sexual.
4. Talleres relacionados con salud mental.
5. Intervención de riesgos psicosocial (resultados de batería).
6. Capacitación riesgo  biomecánico.
7. Hábitos posturales.
8. Prevención de lesiones osteomusculares.
9. Pausas activas.
10. Capacitación en riesgos cardio vascular.
11. Capacitación en estilos de vida saludables.
12. Incidentes y accidentes laborales.
13. Capacitación brigada de emergencias.
14. Capacitación PESV actores viales.
15. Capacitación técnicas de conducción - Moto
16. Capactiación operadores de maquinaria amarilla.
17. Seguimiento lactancia materna.
Llegando a un nivel de cumplimiento de un 80%, las actividades pendientes serán reprogramadas para el tercer y cuarto trimestre del año, con el propósito de cumplir el 100% de la meta anual.</t>
  </si>
  <si>
    <t>Registros de asistencia a las capacitaciones</t>
  </si>
  <si>
    <t>Cumplir el 100% de las actividades del componente GESTION INTEGRAL DEL SISTEMA DE GESTIÓN DE SST</t>
  </si>
  <si>
    <t>1 Actualización y divulgación de políticas y Objetivos SGSST 2023: Se realizó a través de Orfeo radicado 20234100046623 dirigido a todos los trabajadores; 
2. Actualización y divulgación de la política de no alcohol, drogas ilícitas y tabaquismo: Se realizó a través de Orfeo  radicado 20234100046623 dirigido a todos los trabajadores;  
3. Actualización y divulgación de la política de Seguridad Vial: Se realizó a través de Orfeo radicado 20234100046683 dirigido a todos los trabajadores.
Nota: Adicional, se publicaron en intranet el 23/02/2023; Socialización de las 3 políticas en visitas a Alcaldías Chapinero, Barrios Unidos, Puente Aranda, Engativá Sumapaz. Suba, Mártires, San Cristóbal y Candelaria: participación 447 trabajadores.
4. Se desarrollaron dos inducciones SST personal nuevo y a los responsables SST de alcaldías, participaron 659 trabajadores, desarrolladas 6 y 10 de marzo de 2023.
5. Evaluación del SGSST - Estándares mínimos: Se remite oficio al Ministerio del Trabajo con reporte estándares mínimos por fallas en la plataforma, radicado Orfeo 20234100178191 del 22/03/2023, con 8 folios anexos estándares mínimos.
6. Rendición de cuentas del año 2022</t>
  </si>
  <si>
    <t>Para el segundo trimestre del año se ejecutaron las siguientes actividades conforme al plan anual de trabajo del SGSST de la SDG:
• Inducción del SG SST de la SDG en visitas a A. L.
• Actualización de la matriz de requisitos legales.
Con la ejecución de las actividades anteriormente descritas, se logra establecer un nivel de cumplimiento de un 100% para el periodo evaluado.</t>
  </si>
  <si>
    <t>• Presentación actualización de matriz de requisitos legales.
• Planillas de asistencia a las capacitaciones SST.
• Socialización temas de acoso laboral.</t>
  </si>
  <si>
    <t>Cumplir el 100% de las actividades del componente GESTION DE LA SALUD</t>
  </si>
  <si>
    <t>1. Agentamiento personalizado para realización del examen médico ingreso, periódico y egreso, participaron 316 servidores públicos.
2. Mesa Laboral - seguimiento casos especiales - Acta de reunión del 23/03/2023
3. Restricciones y recomendaciones - Evidencia 4 memorando y correo de recomendaciones del periodo.
4. Seguimiento ausentismo laboral, registrado SIAP por incapacidad durante el periodo 1067 días perdidos.
5. Seguimiento a casos covid-19: se reportaron 9 casos sospechosos por covid-19
6. Seguimiento salas amigas de la familia lactante: Se envió memorando a todas las alcaldías locales con radicado Orfeo 20234100043903 del 13/02/2023.</t>
  </si>
  <si>
    <t>Durante el segundo trimestre del año se realizaron las siguientes actividades conforme al plan anual de trabajo del SGSST de la SDG:
• Programar los exámenes médico-ocupacionales de ingreso, periódico, retiro.
• Realizar el informe de Perfil sociodemográfico y profesiograma Planta y Contratistas
• Realizar mesas laborales casos especiales de salud.
• Seguimiento a restricciones y recomendaciones laborales
• Jornada de donación de sangre.
• Realizar semana de la salud (se adelantó en el mes de febrero)
• Seguimiento ausentismo laboral
• Seguimiento a casos covid-19 viruela símica u otros
• Seguimiento a implementación salas amigas de la familia lactante.
Dado a lo anterior, se logra determinar un cumplimiento del 100% de la meta en lo correspondiente al segundo trimestre del año 2023.</t>
  </si>
  <si>
    <t>• Carpeta mesas laborales 2023.
• Carpeta perfil socio demográfico.
• Carpeta ausentismo laboral.
• Carpeta restricciones y recomendaciones.
• Documentos Actividades de seguimiento SST.</t>
  </si>
  <si>
    <t xml:space="preserve">Cumplir el 100% de las actividades del componente SISTEMAS DE VIGILANCIA EPIDEMIOLOGICA </t>
  </si>
  <si>
    <t>1.   Actualización documento programa riesgo biomecánico 
2. y 3. Inspecciones de puesto de trabajo: en Enero: 6 teletrabajadores; en Febrero 7 inspecciones presenciales y 14 teletrabajadores; en Marzo 15 inspecciones presenciales y 3 teletrabajadores, total 45 participantes.
5. y 6. Actualización del programa de salud mental y sistema de vigilancia riesgo psicosocial
7. y 8. Diagnóstico y socialización de aplicación riesgo psicosocial 2022: Nivel Central, Gestión Policiva e Informe General y Alcaldías Locales.
9. y 10. Intervenciones talleres resultados batería de riesgo psicosocial: 3 alcaldías: Antonio Nariño y Usaquén y San Cristóbal.
11. Actualización documento programa riesgo cardiovascular.
Nota: Se solicita reprogramar actividades 4 y 12 para segundo semestre de 2023</t>
  </si>
  <si>
    <t>Para el segundo trimestre se realizaron las siguientes acciones:
• Inspecciones de puestos de trabajo
• Análisis de puesto de trabajo con énfasis biomecánico (no se han realizado requerimiento por parte de EPS y/o identificadas en SVE Biomecánico)
• Apoyo verificación riesgo biomecánico a teletrabajadores
• Análisis de puesto de trabajo con énfasis psicosocial (No se ha realizado requerimiento de APT)
• Intervención individual y colectiva Riesgo Psicosocial y Mental
• Intervención colectiva - Tamizaje cardiovascular (talla, peso e IMC) por Dependencias
El nivel de cumplimiento fue de un 93% conforme a lo programado, las actividades faltantes serán reprogramadas para el tercer y cuarto trimestre del año con el objetivo de dar cumplimiento al 100% de las actividades establecidas en el cronograma del plan anual de trabajo del SST.</t>
  </si>
  <si>
    <t>• Carpeta riesgo biomecánico.
• Carpeta inspección puesto de trabajo.
• Carpeta intervención riesgo psicosocial.
• Carpeta tamizaje cardiovascular
• Documentos pausas activas.</t>
  </si>
  <si>
    <t>Cumplir el 100% de las actividades del componente REPORTE E INVESTIGACIÓN DE INCIDENTES, ACCIDENTES LABORALES Y ENFERMEDADES PROFESIONALES.</t>
  </si>
  <si>
    <t>1. Reporte del Trimestre AT: 24 accidentes de trabajo en plataforma positiva.
2. Investigación de accidentes: 18 accidentes investigados
3. Indicadores de Accidentalidad y seguimiento acciones preventivas y correctivas</t>
  </si>
  <si>
    <t>Se cumplió al 100% con la realización de las siguientes actividades:
• Realizar el reporte de los incidentes, accidentes y enfermedades laborales.
• Realizar la Investigación de accidentes de trabajo y enviar aporte de pruebas a ARL Positiva
• Matriz de investigación de AT, acta cuatrimestral de investigación y análisis de causas de AT
• Indicadores de accidentalidad y seguimiento acciones preventivas y correctivas</t>
  </si>
  <si>
    <t>Caracterización de los seguimientos de I, AT y EL.
Documento participación del COPASST</t>
  </si>
  <si>
    <t>Cumplir el 100% de las actividades del componente GESTION DE PELIGROS Y RIESGOS</t>
  </si>
  <si>
    <t>1. Actualización matriz de peligros: Alcaldía Local Tunjuelito, Ciudad Bolívar y Santa Fe.
3. Diseño y seguimiento plan de inspecciones de seguridad: Alcaldía Tunjuelito, Ciudad Bolívar y Santa Fe.
Nota: La actividad de riesgo público, se solicita reprogramar con ARL Positiva para el mes abril 2023, por asignación tardía del proveedor de servicios.</t>
  </si>
  <si>
    <t>Se realizó avance en el II trimestre de la siguiente manera:
• Actualización y socialización de la Matriz de identificación de peligros, evaluación y valoración de riesgos de las diferentes dependencias de la Secretaría de Gobierno
• Seguimiento al cumplimiento de las recomendaciones dadas con base en la identificación de peligros y control de riesgos.
• Plan de Riesgo Público enfocado en gestores de diálogo y convivencia.
El nivel de avance fue de un 60% conforme a lo programado, las actividades faltantes serán reprogramadas en el tercer y cuarto trimestre del año, con el propósito de cumplir con lo establecido en el cronograma de plan anual de trabajo vigente.</t>
  </si>
  <si>
    <t>• Carpeta actualización de matriz de peligros.
• Carpeta de riesgo público.
• Documentos de visitas y seguimientos.</t>
  </si>
  <si>
    <t>Cumplir el 100% de las actividades del componente MEDIDAS DE PREVENCIÓN Y CONTROL PARA INTERVENIR LOS PELIGROS Y RIESGOS.</t>
  </si>
  <si>
    <t>1. Adquisición y suministro de EPP y de Confort: Orden de Compra 105789 de 03/03/2023
Nota: Las otras actividades se reprograman para el 2 trimestre por asignación tardía de profesionales por parte de ARL Positiva.</t>
  </si>
  <si>
    <t>Se ejecutaron las siguientes actividades en el II trimestre:
• Diseño del programa SOL
• Adquisición y suministro de elementos de protección personal y de confort.
Las actividades ejecutadas generaron un nivel de avance del 50% dado que hubo la necesidad de priorizar la ejecución de otras actividades establecidas en el SST, sin embargo, las actividades pendientes serán reprogramadas para el tercer y cuarto trimestre de año.</t>
  </si>
  <si>
    <t>• Carpeta de inspección y seguimientos entrega de elementos de emergencia.
• Documento programa SOL</t>
  </si>
  <si>
    <t>Cumplir el 100% de las actividades del componente GESTIÓN DE AMENAZAS</t>
  </si>
  <si>
    <t xml:space="preserve">1. y 3. Programación de actividades plan de emergencias a corto, mediano y largo plazo: Se visitaron las alcaldías: Barrios Unidos, Ciudad Bolívar, Tunjuelito y Puente Aranda.
2. Convocatoria Brigada de emergencia: 204 inscritos para conformación de la brigada SDG, memorando radicado Orfeo 20234100026873 de 31/01/2023.
5. Inspección y seguimiento elementos de emergencia: Se envió memorando radicado Orfeo 20234100035193 del 06/02/2023, con respuesta de todas las Alcaldías.
Nota: Las otras actividades se reprograman para el 2 trimestre por seguimiento de titular asignado por SDG.
</t>
  </si>
  <si>
    <t>De acuerdo con el plan de trabajo del SG SST se cumplió con las siguientes actividades:
• Conformación de CAM
• Implementación de plan de emergencias a las sedes nuevas y actualización anual.
• Actualizar y socializar el Plan de Prevención, Preparación y Respuesta ante Emergencias, incluir documento en sedes nuevas
• Inspección y seguimiento entrega de elementos de emergencias SDG.
Con lo anterior, se logra establecer un avance del 87% de la meta, las actividades pendientes serán reprogramadas para el tercer y cuarto trimestre del año, con el propósito de cumplir con los compromisos establecidos en el plan anual de trabajo del SST.</t>
  </si>
  <si>
    <t>• Carpeta socialización plan de emergencias.
• Carpeta conformación CAM.
• Carpeta implementación plan de emergencias sedes nuevas.
• Carpeta de Inspección entrega de elementos de emergencias.</t>
  </si>
  <si>
    <t>Cumplir el 100% de las actividades del componente PLAN ESTRATÉGICO DE SEGURIDAD VIAL - PESV</t>
  </si>
  <si>
    <t>Se desarrollaron 3 actas de reunión y ajustes al plan estratégico de seguridad vial.</t>
  </si>
  <si>
    <t>En relación con el PESV se ejecutaron las siguientes actividades:
• Implementación de PESV otras dependencias diferentes a nivel central, incluye maquinaria amarilla
• Programa de estandarización segura maquinaria amarilla
Conforme a lo anterior, se logra establecer un cumplimiento del 100% de la meta.</t>
  </si>
  <si>
    <t>• Carpeta implementación PESV.
• Carpeta programa estandarización maquinaria amarilla.</t>
  </si>
  <si>
    <t>Cumplir el 100% de las actividades del componente VERIFICACIÓN DEL SISTEMA DE GESTIÓN DE SST</t>
  </si>
  <si>
    <t>Reuniones de equipo SGSST del trimestre.</t>
  </si>
  <si>
    <t>Para el segundo trimestre del año se realizó la reunión de seguimiento del equipo SG SST de la SDG.</t>
  </si>
  <si>
    <t>Acta de reunión de seguimiento del equipo de SST.</t>
  </si>
  <si>
    <t>Cumplir el 100% de las actividades del componente ACCIONES DE MEJORA</t>
  </si>
  <si>
    <t>Sobre este ítem es necesario referir que está programada en el plan de trabajo SST para el mes de diciembre 2023.</t>
  </si>
  <si>
    <t>Conforme al Plan de trabajo del SGSST de la SDG para el segundo trimestre del año no se tiene programada actividad asociada a este ítem de acciones de mejora</t>
  </si>
  <si>
    <t>TOTAL</t>
  </si>
  <si>
    <t>Control de cambios</t>
  </si>
  <si>
    <t xml:space="preserve">Versión </t>
  </si>
  <si>
    <t>Fecha</t>
  </si>
  <si>
    <t>Descripción del cambio</t>
  </si>
  <si>
    <t>27 de enero de 2023</t>
  </si>
  <si>
    <t>Se publica la formulación del plan para la vigencia 2023.</t>
  </si>
  <si>
    <t>28 de abril de 2023</t>
  </si>
  <si>
    <t>Se publica el seguimiento del plan correspondiente al primer trimestre de 2023. El plan presenta un avance acumulado del 19,4%</t>
  </si>
  <si>
    <t>27 de julio de 2023</t>
  </si>
  <si>
    <t xml:space="preserve">Se publica el seguimiento del plan correspondiente al segundo trimestre de 2023. El plan presenta un avance acumulado del 42,1% y del 90,7% para el segundo trimestre 2023. </t>
  </si>
  <si>
    <t>Creciente</t>
  </si>
  <si>
    <t>Decreciente</t>
  </si>
  <si>
    <t>Suma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</si>
</sst>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font>
      <sz val="11"/>
      <color theme="1"/>
      <name val="Calibri"/>
      <family val="2"/>
      <scheme val="minor"/>
    </font>
    <font>
      <sz val="10"/>
      <name val="Arial"/>
      <family val="2"/>
    </font>
    <font>
      <sz val="11"/>
      <color theme="1"/>
      <name val="Calibri"/>
      <family val="2"/>
      <scheme val="minor"/>
    </font>
    <font>
      <sz val="8"/>
      <name val="Calibri"/>
      <family val="2"/>
      <scheme val="minor"/>
    </font>
    <font>
      <b/>
      <sz val="16"/>
      <color theme="1"/>
      <name val="Calibri Light"/>
      <family val="2"/>
    </font>
    <font>
      <sz val="11"/>
      <name val="Calibri Light"/>
      <family val="2"/>
    </font>
    <font>
      <sz val="11"/>
      <color theme="1"/>
      <name val="Calibri Light"/>
      <family val="2"/>
    </font>
    <font>
      <b/>
      <sz val="11"/>
      <name val="Calibri Light"/>
      <family val="2"/>
    </font>
    <font>
      <sz val="9"/>
      <color indexed="81"/>
      <name val="Tahoma"/>
      <family val="2"/>
    </font>
    <font>
      <b/>
      <sz val="9"/>
      <color indexed="81"/>
      <name val="Tahoma"/>
      <family val="2"/>
    </font>
    <font>
      <b/>
      <sz val="11"/>
      <color theme="1"/>
      <name val="Calibri Light"/>
      <family val="2"/>
    </font>
    <font>
      <sz val="11"/>
      <color rgb="FFFF0000"/>
      <name val="Calibri Light"/>
      <family val="2"/>
    </font>
    <font>
      <b/>
      <sz val="11"/>
      <color theme="0"/>
      <name val="Calibri Light"/>
      <family val="2"/>
    </font>
    <font>
      <b/>
      <sz val="14"/>
      <color theme="1"/>
      <name val="Calibri Light"/>
      <family val="2"/>
    </font>
    <font>
      <b/>
      <sz val="11"/>
      <color rgb="FF0000CC"/>
      <name val="Calibri Light"/>
      <family val="2"/>
    </font>
    <font>
      <sz val="11"/>
      <name val="Calibri"/>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D966"/>
        <bgColor indexed="64"/>
      </patternFill>
    </fill>
    <fill>
      <patternFill patternType="solid">
        <fgColor rgb="FFEAEAEA"/>
        <bgColor indexed="64"/>
      </patternFill>
    </fill>
    <fill>
      <patternFill patternType="solid">
        <fgColor rgb="FFFFF7B9"/>
        <bgColor indexed="64"/>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0" fontId="2" fillId="0" borderId="0"/>
    <xf numFmtId="9" fontId="2" fillId="0" borderId="0" applyFont="0" applyFill="0" applyBorder="0" applyAlignment="0" applyProtection="0"/>
  </cellStyleXfs>
  <cellXfs count="72">
    <xf numFmtId="0" fontId="0" fillId="0" borderId="0" xfId="0"/>
    <xf numFmtId="0" fontId="6" fillId="0" borderId="1" xfId="0" applyFont="1" applyBorder="1" applyAlignment="1">
      <alignment horizontal="justify" vertical="center"/>
    </xf>
    <xf numFmtId="0" fontId="6" fillId="0" borderId="0" xfId="0" applyFont="1" applyAlignment="1">
      <alignment vertical="center"/>
    </xf>
    <xf numFmtId="0" fontId="7" fillId="0" borderId="0" xfId="0" applyFont="1" applyAlignment="1">
      <alignment vertical="center" wrapText="1"/>
    </xf>
    <xf numFmtId="0" fontId="7" fillId="0" borderId="0" xfId="0" applyFont="1" applyAlignment="1">
      <alignment horizontal="left" vertical="center" wrapText="1"/>
    </xf>
    <xf numFmtId="0" fontId="11" fillId="3" borderId="0" xfId="0" applyFont="1" applyFill="1" applyAlignment="1">
      <alignment horizontal="left" vertical="center" wrapText="1"/>
    </xf>
    <xf numFmtId="0" fontId="10" fillId="3" borderId="0" xfId="0" applyFont="1" applyFill="1" applyAlignment="1">
      <alignment horizontal="center" vertical="center"/>
    </xf>
    <xf numFmtId="0" fontId="5" fillId="0" borderId="0" xfId="0" applyFont="1" applyAlignment="1">
      <alignment horizontal="left" vertical="center" wrapText="1"/>
    </xf>
    <xf numFmtId="0" fontId="7" fillId="0" borderId="0" xfId="0" applyFont="1" applyAlignment="1">
      <alignment horizontal="right" vertical="center" wrapText="1"/>
    </xf>
    <xf numFmtId="0" fontId="7" fillId="0" borderId="0" xfId="0" applyFont="1" applyAlignment="1">
      <alignment horizontal="center" vertical="center" wrapText="1"/>
    </xf>
    <xf numFmtId="0" fontId="10" fillId="3" borderId="0" xfId="0" applyFont="1" applyFill="1" applyAlignment="1">
      <alignment horizontal="left" vertical="center"/>
    </xf>
    <xf numFmtId="0" fontId="5" fillId="2" borderId="0" xfId="1" applyFont="1" applyFill="1" applyAlignment="1">
      <alignment vertical="center"/>
    </xf>
    <xf numFmtId="0" fontId="5" fillId="2" borderId="0" xfId="1" applyFont="1" applyFill="1" applyAlignment="1">
      <alignment horizontal="left" vertical="center"/>
    </xf>
    <xf numFmtId="0" fontId="5" fillId="2" borderId="0" xfId="1" applyFont="1" applyFill="1" applyAlignment="1">
      <alignment vertical="center" wrapText="1"/>
    </xf>
    <xf numFmtId="0" fontId="5" fillId="2" borderId="0" xfId="1" applyFont="1" applyFill="1" applyAlignment="1">
      <alignment horizontal="center" vertical="center" wrapText="1"/>
    </xf>
    <xf numFmtId="0" fontId="5" fillId="2" borderId="0" xfId="1" applyFont="1" applyFill="1" applyAlignment="1">
      <alignment horizontal="left" vertical="center" wrapText="1"/>
    </xf>
    <xf numFmtId="0" fontId="10" fillId="4" borderId="1" xfId="0" applyFont="1" applyFill="1" applyBorder="1" applyAlignment="1">
      <alignment horizontal="center" vertical="center" wrapText="1"/>
    </xf>
    <xf numFmtId="0" fontId="5" fillId="2" borderId="1" xfId="1" applyFont="1" applyFill="1" applyBorder="1" applyAlignment="1">
      <alignment horizontal="justify" vertical="center"/>
    </xf>
    <xf numFmtId="0" fontId="6" fillId="0" borderId="0" xfId="0" applyFont="1" applyAlignment="1">
      <alignment horizontal="justify" vertical="center"/>
    </xf>
    <xf numFmtId="0" fontId="13" fillId="3" borderId="0" xfId="0" applyFont="1" applyFill="1" applyAlignment="1">
      <alignment horizontal="left" vertical="center"/>
    </xf>
    <xf numFmtId="0" fontId="7" fillId="0" borderId="2" xfId="0" applyFont="1" applyBorder="1" applyAlignment="1">
      <alignment vertical="center" wrapText="1"/>
    </xf>
    <xf numFmtId="0" fontId="7" fillId="0" borderId="8" xfId="0" applyFont="1" applyBorder="1" applyAlignment="1">
      <alignment vertical="center" wrapText="1"/>
    </xf>
    <xf numFmtId="0" fontId="7" fillId="0" borderId="6" xfId="0" applyFont="1" applyBorder="1" applyAlignment="1">
      <alignment vertical="center" wrapText="1"/>
    </xf>
    <xf numFmtId="0" fontId="7" fillId="0" borderId="4" xfId="0" applyFont="1" applyBorder="1" applyAlignment="1">
      <alignment vertical="center" wrapText="1"/>
    </xf>
    <xf numFmtId="0" fontId="7" fillId="0" borderId="9" xfId="0" applyFont="1" applyBorder="1" applyAlignment="1">
      <alignment vertical="center" wrapText="1"/>
    </xf>
    <xf numFmtId="9" fontId="10" fillId="4" borderId="1" xfId="3" applyFont="1" applyFill="1" applyBorder="1" applyAlignment="1">
      <alignment horizontal="center" vertical="center" wrapText="1"/>
    </xf>
    <xf numFmtId="9" fontId="7" fillId="0" borderId="0" xfId="3" applyFont="1" applyAlignment="1">
      <alignment horizontal="center" vertical="center" wrapText="1"/>
    </xf>
    <xf numFmtId="0" fontId="5" fillId="2" borderId="1" xfId="1" applyFont="1" applyFill="1" applyBorder="1" applyAlignment="1">
      <alignment horizontal="center" vertical="center"/>
    </xf>
    <xf numFmtId="9" fontId="5" fillId="2" borderId="1" xfId="3" applyFont="1" applyFill="1" applyBorder="1" applyAlignment="1">
      <alignment horizontal="center" vertical="center"/>
    </xf>
    <xf numFmtId="9" fontId="5" fillId="2" borderId="0" xfId="3" applyFont="1" applyFill="1" applyAlignment="1">
      <alignment horizontal="center" vertical="center" wrapText="1"/>
    </xf>
    <xf numFmtId="0" fontId="6" fillId="0" borderId="0" xfId="0" applyFont="1" applyAlignment="1">
      <alignment horizontal="center" vertical="center"/>
    </xf>
    <xf numFmtId="164" fontId="5" fillId="2" borderId="1" xfId="3" applyNumberFormat="1" applyFont="1" applyFill="1" applyBorder="1" applyAlignment="1">
      <alignment horizontal="center" vertical="center"/>
    </xf>
    <xf numFmtId="0" fontId="11" fillId="3" borderId="0" xfId="0" applyFont="1" applyFill="1" applyAlignment="1">
      <alignment horizontal="center" vertical="center" wrapText="1"/>
    </xf>
    <xf numFmtId="0" fontId="5" fillId="2" borderId="0" xfId="1" applyFont="1" applyFill="1" applyAlignment="1">
      <alignment horizontal="center" vertical="center"/>
    </xf>
    <xf numFmtId="0" fontId="7" fillId="2" borderId="0" xfId="1" applyFont="1" applyFill="1" applyAlignment="1">
      <alignment horizontal="center" vertical="center" wrapText="1"/>
    </xf>
    <xf numFmtId="9" fontId="7" fillId="2" borderId="0" xfId="3" applyFont="1" applyFill="1" applyAlignment="1">
      <alignment horizontal="center" vertical="center" wrapText="1"/>
    </xf>
    <xf numFmtId="0" fontId="7" fillId="2" borderId="0" xfId="1" applyFont="1" applyFill="1" applyAlignment="1">
      <alignment horizontal="center" vertical="center"/>
    </xf>
    <xf numFmtId="0" fontId="10" fillId="0" borderId="0" xfId="0" applyFont="1" applyAlignment="1">
      <alignment horizontal="center" vertical="center"/>
    </xf>
    <xf numFmtId="0" fontId="14" fillId="2" borderId="1" xfId="1" applyFont="1" applyFill="1" applyBorder="1" applyAlignment="1">
      <alignment horizontal="center" vertical="center"/>
    </xf>
    <xf numFmtId="0" fontId="10" fillId="5"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164" fontId="13" fillId="7" borderId="1" xfId="0" applyNumberFormat="1" applyFont="1" applyFill="1" applyBorder="1" applyAlignment="1">
      <alignment horizontal="center" vertical="center"/>
    </xf>
    <xf numFmtId="0" fontId="5" fillId="2" borderId="1" xfId="1" applyFont="1" applyFill="1" applyBorder="1" applyAlignment="1">
      <alignment horizontal="justify" vertical="center" wrapText="1"/>
    </xf>
    <xf numFmtId="9" fontId="6" fillId="0" borderId="1" xfId="0" applyNumberFormat="1" applyFont="1" applyBorder="1" applyAlignment="1">
      <alignment horizontal="center" vertical="center"/>
    </xf>
    <xf numFmtId="9" fontId="6" fillId="0" borderId="1" xfId="3" applyFont="1" applyBorder="1" applyAlignment="1">
      <alignment horizontal="center" vertical="center"/>
    </xf>
    <xf numFmtId="9" fontId="15" fillId="0" borderId="1" xfId="0" applyNumberFormat="1" applyFont="1" applyBorder="1" applyAlignment="1">
      <alignment horizontal="center" vertical="center" wrapText="1"/>
    </xf>
    <xf numFmtId="164" fontId="13" fillId="7" borderId="12" xfId="0" applyNumberFormat="1" applyFont="1" applyFill="1" applyBorder="1" applyAlignment="1">
      <alignment horizontal="center" vertical="center"/>
    </xf>
    <xf numFmtId="0" fontId="10" fillId="7" borderId="1" xfId="0" applyFont="1" applyFill="1" applyBorder="1" applyAlignment="1">
      <alignment horizontal="center" vertical="center" wrapText="1"/>
    </xf>
    <xf numFmtId="0" fontId="14" fillId="2" borderId="1" xfId="1" applyFont="1" applyFill="1" applyBorder="1" applyAlignment="1">
      <alignment horizontal="center" vertical="center" wrapText="1"/>
    </xf>
    <xf numFmtId="0" fontId="5" fillId="2" borderId="1" xfId="1" applyFont="1" applyFill="1" applyBorder="1" applyAlignment="1">
      <alignment horizontal="center" vertical="center" wrapText="1"/>
    </xf>
    <xf numFmtId="0" fontId="5" fillId="2" borderId="10" xfId="1" applyFont="1" applyFill="1" applyBorder="1" applyAlignment="1">
      <alignment horizontal="center" vertical="center" wrapText="1"/>
    </xf>
    <xf numFmtId="0" fontId="5" fillId="2" borderId="11" xfId="1" applyFont="1" applyFill="1" applyBorder="1" applyAlignment="1">
      <alignment horizontal="center" vertical="center" wrapText="1"/>
    </xf>
    <xf numFmtId="0" fontId="5" fillId="2" borderId="10" xfId="1" applyFont="1" applyFill="1" applyBorder="1" applyAlignment="1">
      <alignment horizontal="left" vertical="center" wrapText="1"/>
    </xf>
    <xf numFmtId="0" fontId="5" fillId="2" borderId="11" xfId="1" applyFont="1" applyFill="1" applyBorder="1" applyAlignment="1">
      <alignment horizontal="left" vertical="center" wrapText="1"/>
    </xf>
    <xf numFmtId="0" fontId="10" fillId="5" borderId="1" xfId="0" applyFont="1" applyFill="1" applyBorder="1" applyAlignment="1">
      <alignment horizontal="center" vertical="center"/>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10" fillId="4" borderId="1" xfId="0" applyFont="1" applyFill="1" applyBorder="1" applyAlignment="1">
      <alignment horizontal="center" vertical="center"/>
    </xf>
    <xf numFmtId="0" fontId="10" fillId="6" borderId="1" xfId="0" applyFont="1" applyFill="1" applyBorder="1" applyAlignment="1">
      <alignment horizontal="center" vertical="center" wrapText="1"/>
    </xf>
    <xf numFmtId="0" fontId="10" fillId="4" borderId="1" xfId="0" applyFont="1" applyFill="1" applyBorder="1" applyAlignment="1">
      <alignment horizontal="left" vertical="center"/>
    </xf>
    <xf numFmtId="0" fontId="4" fillId="3" borderId="8"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0" xfId="0" applyFont="1" applyFill="1" applyAlignment="1">
      <alignment horizontal="center" vertical="center"/>
    </xf>
    <xf numFmtId="0" fontId="4" fillId="3" borderId="7"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5" xfId="0" applyFont="1" applyFill="1" applyBorder="1" applyAlignment="1">
      <alignment horizontal="center" vertical="center"/>
    </xf>
    <xf numFmtId="0" fontId="13" fillId="7" borderId="1" xfId="0" applyFont="1" applyFill="1" applyBorder="1" applyAlignment="1">
      <alignment horizontal="center" vertical="center"/>
    </xf>
    <xf numFmtId="0" fontId="13" fillId="3" borderId="0" xfId="0" applyFont="1" applyFill="1" applyAlignment="1">
      <alignment horizontal="left" vertical="center"/>
    </xf>
  </cellXfs>
  <cellStyles count="4">
    <cellStyle name="Normal" xfId="0" builtinId="0"/>
    <cellStyle name="Normal 2" xfId="1" xr:uid="{00000000-0005-0000-0000-000001000000}"/>
    <cellStyle name="Normal 3" xfId="2" xr:uid="{00000000-0005-0000-0000-000002000000}"/>
    <cellStyle name="Porcentaje" xfId="3" builtinId="5"/>
  </cellStyles>
  <dxfs count="0"/>
  <tableStyles count="0" defaultTableStyle="TableStyleMedium2" defaultPivotStyle="PivotStyleLight16"/>
  <colors>
    <mruColors>
      <color rgb="FFEAEAEA"/>
      <color rgb="FFFFF7B9"/>
      <color rgb="FFFFFFCC"/>
      <color rgb="FF0000CC"/>
      <color rgb="FF0033CC"/>
      <color rgb="FF3C0DB3"/>
      <color rgb="FF00FF00"/>
      <color rgb="FFFFD966"/>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215969</xdr:colOff>
      <xdr:row>0</xdr:row>
      <xdr:rowOff>100854</xdr:rowOff>
    </xdr:from>
    <xdr:to>
      <xdr:col>1</xdr:col>
      <xdr:colOff>2110018</xdr:colOff>
      <xdr:row>3</xdr:row>
      <xdr:rowOff>152460</xdr:rowOff>
    </xdr:to>
    <xdr:pic>
      <xdr:nvPicPr>
        <xdr:cNvPr id="6" name="Imagen 1">
          <a:extLst>
            <a:ext uri="{FF2B5EF4-FFF2-40B4-BE49-F238E27FC236}">
              <a16:creationId xmlns:a16="http://schemas.microsoft.com/office/drawing/2014/main" id="{77BC2E50-2537-4CBB-B938-F6417936AF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69" y="100854"/>
          <a:ext cx="2286255" cy="7239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AJ37"/>
  <sheetViews>
    <sheetView showGridLines="0" tabSelected="1" zoomScale="85" zoomScaleNormal="85" zoomScaleSheetLayoutView="100" zoomScalePageLayoutView="70" workbookViewId="0">
      <selection activeCell="C7" sqref="C7"/>
    </sheetView>
  </sheetViews>
  <sheetFormatPr defaultColWidth="9" defaultRowHeight="15"/>
  <cols>
    <col min="1" max="1" width="5.85546875" style="11" customWidth="1"/>
    <col min="2" max="2" width="33" style="12" customWidth="1"/>
    <col min="3" max="3" width="21.5703125" style="13" customWidth="1"/>
    <col min="4" max="4" width="6.7109375" style="14" customWidth="1"/>
    <col min="5" max="5" width="36.42578125" style="13" customWidth="1"/>
    <col min="6" max="6" width="27.28515625" style="13" customWidth="1"/>
    <col min="7" max="7" width="19.85546875" style="13" customWidth="1"/>
    <col min="8" max="8" width="23.28515625" style="13" customWidth="1"/>
    <col min="9" max="14" width="17.7109375" style="13" customWidth="1"/>
    <col min="15" max="15" width="19" style="14" customWidth="1"/>
    <col min="16" max="16" width="17.85546875" style="14" customWidth="1"/>
    <col min="17" max="17" width="17.85546875" style="29" customWidth="1"/>
    <col min="18" max="18" width="54.85546875" style="15" customWidth="1"/>
    <col min="19" max="19" width="25" style="15" customWidth="1"/>
    <col min="20" max="20" width="19" style="14" bestFit="1" customWidth="1"/>
    <col min="21" max="21" width="17.85546875" style="33" bestFit="1" customWidth="1"/>
    <col min="22" max="22" width="20" style="30" bestFit="1" customWidth="1"/>
    <col min="23" max="23" width="66.42578125" style="2" customWidth="1"/>
    <col min="24" max="24" width="25" style="2" customWidth="1"/>
    <col min="25" max="25" width="20.42578125" style="30" hidden="1" customWidth="1"/>
    <col min="26" max="26" width="17.85546875" style="30" hidden="1" customWidth="1"/>
    <col min="27" max="27" width="20" style="30" hidden="1" customWidth="1"/>
    <col min="28" max="28" width="42.28515625" style="2" hidden="1" customWidth="1"/>
    <col min="29" max="29" width="25.140625" style="2" hidden="1" customWidth="1"/>
    <col min="30" max="30" width="20.42578125" style="30" hidden="1" customWidth="1"/>
    <col min="31" max="31" width="17.85546875" style="30" hidden="1" customWidth="1"/>
    <col min="32" max="32" width="20" style="30" hidden="1" customWidth="1"/>
    <col min="33" max="33" width="42.42578125" style="2" hidden="1" customWidth="1"/>
    <col min="34" max="34" width="25.28515625" style="2" hidden="1" customWidth="1"/>
    <col min="35" max="35" width="15.5703125" style="30" customWidth="1"/>
    <col min="36" max="36" width="20.85546875" style="30" customWidth="1"/>
    <col min="37" max="126" width="9" style="2"/>
    <col min="127" max="127" width="9" style="2" customWidth="1"/>
    <col min="128" max="16384" width="9" style="2"/>
  </cols>
  <sheetData>
    <row r="1" spans="1:36" ht="21" customHeight="1">
      <c r="A1" s="20"/>
      <c r="B1" s="21"/>
      <c r="C1" s="64" t="s">
        <v>0</v>
      </c>
      <c r="D1" s="64"/>
      <c r="E1" s="64"/>
      <c r="F1" s="64"/>
      <c r="G1" s="64"/>
      <c r="H1" s="64"/>
      <c r="I1" s="64"/>
      <c r="J1" s="64"/>
      <c r="K1" s="64"/>
      <c r="L1" s="65"/>
      <c r="M1" s="55" t="s">
        <v>1</v>
      </c>
      <c r="N1" s="56"/>
      <c r="O1" s="9"/>
      <c r="P1" s="9"/>
      <c r="Q1" s="26"/>
      <c r="R1" s="4"/>
      <c r="S1" s="4"/>
      <c r="T1" s="9"/>
      <c r="U1" s="9"/>
      <c r="V1" s="9"/>
    </row>
    <row r="2" spans="1:36">
      <c r="A2" s="22"/>
      <c r="B2" s="3"/>
      <c r="C2" s="66"/>
      <c r="D2" s="66"/>
      <c r="E2" s="66"/>
      <c r="F2" s="66"/>
      <c r="G2" s="66"/>
      <c r="H2" s="66"/>
      <c r="I2" s="66"/>
      <c r="J2" s="66"/>
      <c r="K2" s="66"/>
      <c r="L2" s="67"/>
      <c r="M2" s="57" t="s">
        <v>2</v>
      </c>
      <c r="N2" s="58"/>
      <c r="O2" s="9"/>
      <c r="P2" s="9"/>
      <c r="Q2" s="26"/>
      <c r="R2" s="4"/>
      <c r="S2" s="4"/>
      <c r="T2" s="9"/>
      <c r="U2" s="9"/>
      <c r="V2" s="9"/>
    </row>
    <row r="3" spans="1:36" ht="16.5" customHeight="1">
      <c r="A3" s="22"/>
      <c r="B3" s="3"/>
      <c r="C3" s="66"/>
      <c r="D3" s="66"/>
      <c r="E3" s="66"/>
      <c r="F3" s="66"/>
      <c r="G3" s="66"/>
      <c r="H3" s="66"/>
      <c r="I3" s="66"/>
      <c r="J3" s="66"/>
      <c r="K3" s="66"/>
      <c r="L3" s="67"/>
      <c r="M3" s="57" t="s">
        <v>3</v>
      </c>
      <c r="N3" s="58"/>
      <c r="O3" s="9"/>
      <c r="P3" s="9"/>
      <c r="Q3" s="26"/>
      <c r="R3" s="4"/>
      <c r="S3" s="5"/>
      <c r="T3" s="32"/>
      <c r="U3" s="32"/>
      <c r="V3" s="32"/>
    </row>
    <row r="4" spans="1:36" ht="16.5" customHeight="1">
      <c r="A4" s="23"/>
      <c r="B4" s="24"/>
      <c r="C4" s="68"/>
      <c r="D4" s="68"/>
      <c r="E4" s="68"/>
      <c r="F4" s="68"/>
      <c r="G4" s="68"/>
      <c r="H4" s="68"/>
      <c r="I4" s="68"/>
      <c r="J4" s="68"/>
      <c r="K4" s="68"/>
      <c r="L4" s="69"/>
      <c r="M4" s="59" t="s">
        <v>4</v>
      </c>
      <c r="N4" s="60"/>
      <c r="O4" s="9"/>
      <c r="P4" s="9"/>
      <c r="Q4" s="26"/>
      <c r="R4" s="4"/>
      <c r="S4" s="5"/>
      <c r="T4" s="32"/>
      <c r="U4" s="32"/>
      <c r="V4" s="32"/>
    </row>
    <row r="5" spans="1:36" ht="16.5" customHeight="1">
      <c r="A5" s="3"/>
      <c r="B5" s="3"/>
      <c r="C5" s="6"/>
      <c r="D5" s="6"/>
      <c r="E5" s="6"/>
      <c r="F5" s="6"/>
      <c r="G5" s="6"/>
      <c r="H5" s="6"/>
      <c r="I5" s="6"/>
      <c r="J5" s="6"/>
      <c r="K5" s="6"/>
      <c r="L5" s="6"/>
      <c r="M5" s="7"/>
      <c r="N5" s="7"/>
      <c r="O5" s="9"/>
      <c r="P5" s="9"/>
      <c r="Q5" s="26"/>
      <c r="R5" s="4"/>
      <c r="S5" s="5"/>
      <c r="T5" s="32"/>
      <c r="U5" s="32"/>
      <c r="V5" s="32"/>
    </row>
    <row r="6" spans="1:36" ht="16.5" customHeight="1">
      <c r="A6" s="3"/>
      <c r="B6" s="8" t="s">
        <v>5</v>
      </c>
      <c r="C6" s="71" t="s">
        <v>6</v>
      </c>
      <c r="D6" s="71"/>
      <c r="E6" s="71"/>
      <c r="F6" s="71"/>
      <c r="G6" s="71"/>
      <c r="H6" s="71"/>
      <c r="I6" s="71"/>
      <c r="J6" s="71"/>
      <c r="K6" s="71"/>
      <c r="L6" s="71"/>
      <c r="M6" s="71"/>
      <c r="N6" s="71"/>
      <c r="O6" s="9"/>
      <c r="P6" s="9"/>
      <c r="Q6" s="26"/>
      <c r="R6" s="4"/>
      <c r="S6" s="5"/>
      <c r="T6" s="32"/>
      <c r="U6" s="32"/>
      <c r="V6" s="32"/>
    </row>
    <row r="7" spans="1:36" ht="16.5" customHeight="1">
      <c r="A7" s="3"/>
      <c r="B7" s="8" t="s">
        <v>7</v>
      </c>
      <c r="C7" s="19">
        <v>2023</v>
      </c>
      <c r="D7" s="9"/>
      <c r="E7" s="3"/>
      <c r="F7" s="3"/>
      <c r="G7" s="3"/>
      <c r="H7" s="3"/>
      <c r="I7" s="3"/>
      <c r="J7" s="3"/>
      <c r="K7" s="3"/>
      <c r="L7" s="3"/>
      <c r="M7" s="3"/>
      <c r="N7" s="3"/>
      <c r="O7" s="9"/>
      <c r="P7" s="9"/>
      <c r="Q7" s="26"/>
      <c r="R7" s="4"/>
      <c r="S7" s="5"/>
      <c r="T7" s="32"/>
      <c r="U7" s="32"/>
      <c r="V7" s="32"/>
    </row>
    <row r="8" spans="1:36" ht="16.5" customHeight="1">
      <c r="A8" s="3"/>
      <c r="B8" s="3"/>
      <c r="C8" s="10"/>
      <c r="D8" s="9"/>
      <c r="E8" s="3"/>
      <c r="F8" s="3"/>
      <c r="G8" s="3"/>
      <c r="H8" s="3"/>
      <c r="I8" s="3"/>
      <c r="J8" s="3"/>
      <c r="K8" s="3"/>
      <c r="L8" s="3"/>
      <c r="M8" s="3"/>
      <c r="N8" s="3"/>
      <c r="O8" s="9"/>
      <c r="P8" s="9"/>
      <c r="Q8" s="26"/>
      <c r="R8" s="4"/>
      <c r="S8" s="5"/>
      <c r="T8" s="32"/>
      <c r="U8" s="32"/>
      <c r="V8" s="32"/>
    </row>
    <row r="9" spans="1:36" ht="16.5" customHeight="1">
      <c r="A9" s="3"/>
      <c r="B9" s="3"/>
      <c r="C9" s="10"/>
      <c r="D9" s="9"/>
      <c r="E9" s="3"/>
      <c r="F9" s="3"/>
      <c r="G9" s="3"/>
      <c r="H9" s="3"/>
      <c r="I9" s="3"/>
      <c r="J9" s="3"/>
      <c r="K9" s="3"/>
      <c r="L9" s="3"/>
      <c r="M9" s="3"/>
      <c r="N9" s="3"/>
      <c r="O9" s="9"/>
      <c r="P9" s="9"/>
      <c r="Q9" s="26"/>
      <c r="R9" s="4"/>
      <c r="S9" s="5"/>
      <c r="T9" s="32"/>
      <c r="U9" s="32"/>
      <c r="V9" s="32"/>
    </row>
    <row r="10" spans="1:36" ht="32.25" customHeight="1">
      <c r="A10" s="54" t="s">
        <v>8</v>
      </c>
      <c r="B10" s="54"/>
      <c r="C10" s="54"/>
      <c r="D10" s="62" t="s">
        <v>9</v>
      </c>
      <c r="E10" s="62"/>
      <c r="F10" s="62"/>
      <c r="G10" s="62"/>
      <c r="H10" s="62"/>
      <c r="I10" s="62"/>
      <c r="J10" s="62"/>
      <c r="K10" s="62"/>
      <c r="L10" s="62"/>
      <c r="M10" s="62"/>
      <c r="N10" s="62"/>
      <c r="O10" s="61" t="s">
        <v>10</v>
      </c>
      <c r="P10" s="61"/>
      <c r="Q10" s="61"/>
      <c r="R10" s="63"/>
      <c r="S10" s="63"/>
      <c r="T10" s="61" t="s">
        <v>11</v>
      </c>
      <c r="U10" s="61"/>
      <c r="V10" s="61"/>
      <c r="W10" s="61"/>
      <c r="X10" s="61"/>
      <c r="Y10" s="61" t="s">
        <v>12</v>
      </c>
      <c r="Z10" s="61"/>
      <c r="AA10" s="61"/>
      <c r="AB10" s="61"/>
      <c r="AC10" s="61"/>
      <c r="AD10" s="61" t="s">
        <v>13</v>
      </c>
      <c r="AE10" s="61"/>
      <c r="AF10" s="61"/>
      <c r="AG10" s="61"/>
      <c r="AH10" s="61"/>
      <c r="AI10" s="47" t="s">
        <v>14</v>
      </c>
      <c r="AJ10" s="47" t="s">
        <v>15</v>
      </c>
    </row>
    <row r="11" spans="1:36" s="30" customFormat="1" ht="45.75" customHeight="1">
      <c r="A11" s="39" t="s">
        <v>16</v>
      </c>
      <c r="B11" s="39" t="s">
        <v>17</v>
      </c>
      <c r="C11" s="39" t="s">
        <v>18</v>
      </c>
      <c r="D11" s="40" t="s">
        <v>19</v>
      </c>
      <c r="E11" s="40" t="s">
        <v>20</v>
      </c>
      <c r="F11" s="40" t="s">
        <v>21</v>
      </c>
      <c r="G11" s="40" t="s">
        <v>22</v>
      </c>
      <c r="H11" s="40" t="s">
        <v>23</v>
      </c>
      <c r="I11" s="40" t="s">
        <v>10</v>
      </c>
      <c r="J11" s="40" t="s">
        <v>11</v>
      </c>
      <c r="K11" s="40" t="s">
        <v>12</v>
      </c>
      <c r="L11" s="40" t="s">
        <v>13</v>
      </c>
      <c r="M11" s="40" t="s">
        <v>24</v>
      </c>
      <c r="N11" s="40" t="s">
        <v>25</v>
      </c>
      <c r="O11" s="16" t="s">
        <v>26</v>
      </c>
      <c r="P11" s="16" t="s">
        <v>27</v>
      </c>
      <c r="Q11" s="25" t="s">
        <v>28</v>
      </c>
      <c r="R11" s="16" t="s">
        <v>29</v>
      </c>
      <c r="S11" s="16" t="s">
        <v>30</v>
      </c>
      <c r="T11" s="16" t="s">
        <v>26</v>
      </c>
      <c r="U11" s="16" t="s">
        <v>27</v>
      </c>
      <c r="V11" s="16" t="s">
        <v>28</v>
      </c>
      <c r="W11" s="16" t="s">
        <v>29</v>
      </c>
      <c r="X11" s="16" t="s">
        <v>30</v>
      </c>
      <c r="Y11" s="16" t="s">
        <v>26</v>
      </c>
      <c r="Z11" s="16" t="s">
        <v>27</v>
      </c>
      <c r="AA11" s="16" t="s">
        <v>28</v>
      </c>
      <c r="AB11" s="16" t="s">
        <v>29</v>
      </c>
      <c r="AC11" s="16" t="s">
        <v>30</v>
      </c>
      <c r="AD11" s="16" t="s">
        <v>26</v>
      </c>
      <c r="AE11" s="16" t="s">
        <v>27</v>
      </c>
      <c r="AF11" s="16" t="s">
        <v>28</v>
      </c>
      <c r="AG11" s="16" t="s">
        <v>29</v>
      </c>
      <c r="AH11" s="16" t="s">
        <v>30</v>
      </c>
      <c r="AI11" s="47"/>
      <c r="AJ11" s="47"/>
    </row>
    <row r="12" spans="1:36" s="18" customFormat="1" ht="95.25" hidden="1" customHeight="1">
      <c r="A12" s="27">
        <v>7</v>
      </c>
      <c r="B12" s="17" t="s">
        <v>31</v>
      </c>
      <c r="C12" s="17" t="s">
        <v>32</v>
      </c>
      <c r="D12" s="27">
        <v>1</v>
      </c>
      <c r="E12" s="17" t="s">
        <v>33</v>
      </c>
      <c r="F12" s="17" t="s">
        <v>34</v>
      </c>
      <c r="G12" s="17" t="s">
        <v>35</v>
      </c>
      <c r="H12" s="17" t="s">
        <v>36</v>
      </c>
      <c r="I12" s="28">
        <v>1</v>
      </c>
      <c r="J12" s="28">
        <v>1</v>
      </c>
      <c r="K12" s="28">
        <v>1</v>
      </c>
      <c r="L12" s="28">
        <v>1</v>
      </c>
      <c r="M12" s="28">
        <v>1</v>
      </c>
      <c r="N12" s="17"/>
      <c r="O12" s="28">
        <f>I12</f>
        <v>1</v>
      </c>
      <c r="P12" s="28">
        <v>1</v>
      </c>
      <c r="Q12" s="31">
        <f>IF(P12/O12&gt;100%,100%,P12/O12)</f>
        <v>1</v>
      </c>
      <c r="R12" s="17" t="s">
        <v>37</v>
      </c>
      <c r="S12" s="17" t="s">
        <v>38</v>
      </c>
      <c r="T12" s="28">
        <f>J12</f>
        <v>1</v>
      </c>
      <c r="U12" s="45">
        <v>1</v>
      </c>
      <c r="V12" s="31">
        <f>IF(U12/T12&gt;100%,100%,U12/T12)</f>
        <v>1</v>
      </c>
      <c r="W12" s="17" t="s">
        <v>39</v>
      </c>
      <c r="X12" s="17" t="s">
        <v>40</v>
      </c>
      <c r="Y12" s="44">
        <f>K12</f>
        <v>1</v>
      </c>
      <c r="Z12" s="28">
        <v>0</v>
      </c>
      <c r="AA12" s="31">
        <f>IF(Z12/Y12&gt;100%,100%,Z12/Y12)</f>
        <v>0</v>
      </c>
      <c r="AB12" s="1"/>
      <c r="AC12" s="1"/>
      <c r="AD12" s="44">
        <f>L12</f>
        <v>1</v>
      </c>
      <c r="AE12" s="28">
        <v>0</v>
      </c>
      <c r="AF12" s="31">
        <f>IF(AE12/AD12&gt;100%,100%,AE12/AD12)</f>
        <v>0</v>
      </c>
      <c r="AG12" s="1"/>
      <c r="AH12" s="1"/>
      <c r="AI12" s="43">
        <f>AVERAGE(P12,U12,Z12,AE12)</f>
        <v>0.5</v>
      </c>
      <c r="AJ12" s="31">
        <f>IF(AI12/M12&gt;100%,100%,AI12/M12)</f>
        <v>0.5</v>
      </c>
    </row>
    <row r="13" spans="1:36" s="18" customFormat="1" ht="105" hidden="1">
      <c r="A13" s="27">
        <v>7</v>
      </c>
      <c r="B13" s="17" t="s">
        <v>31</v>
      </c>
      <c r="C13" s="17" t="s">
        <v>32</v>
      </c>
      <c r="D13" s="27">
        <v>2</v>
      </c>
      <c r="E13" s="17" t="s">
        <v>41</v>
      </c>
      <c r="F13" s="17" t="s">
        <v>34</v>
      </c>
      <c r="G13" s="17" t="s">
        <v>35</v>
      </c>
      <c r="H13" s="17" t="s">
        <v>36</v>
      </c>
      <c r="I13" s="28">
        <v>1</v>
      </c>
      <c r="J13" s="28">
        <v>1</v>
      </c>
      <c r="K13" s="28">
        <v>1</v>
      </c>
      <c r="L13" s="28">
        <v>1</v>
      </c>
      <c r="M13" s="28">
        <v>1</v>
      </c>
      <c r="N13" s="17"/>
      <c r="O13" s="28">
        <f t="shared" ref="O13:O25" si="0">I13</f>
        <v>1</v>
      </c>
      <c r="P13" s="28">
        <v>1</v>
      </c>
      <c r="Q13" s="28">
        <f t="shared" ref="Q13:Q25" si="1">IF(P13/O13&gt;100%,100%,P13/O13)</f>
        <v>1</v>
      </c>
      <c r="R13" s="17" t="s">
        <v>42</v>
      </c>
      <c r="S13" s="17" t="s">
        <v>38</v>
      </c>
      <c r="T13" s="28">
        <f t="shared" ref="T13:T25" si="2">J13</f>
        <v>1</v>
      </c>
      <c r="U13" s="45">
        <v>1</v>
      </c>
      <c r="V13" s="31">
        <f t="shared" ref="V13:V25" si="3">IF(U13/T13&gt;100%,100%,U13/T13)</f>
        <v>1</v>
      </c>
      <c r="W13" s="42" t="s">
        <v>43</v>
      </c>
      <c r="X13" s="17" t="s">
        <v>44</v>
      </c>
      <c r="Y13" s="44">
        <f t="shared" ref="Y13:Y25" si="4">K13</f>
        <v>1</v>
      </c>
      <c r="Z13" s="28">
        <v>0</v>
      </c>
      <c r="AA13" s="31">
        <f t="shared" ref="AA13:AA25" si="5">IF(Z13/Y13&gt;100%,100%,Z13/Y13)</f>
        <v>0</v>
      </c>
      <c r="AB13" s="1"/>
      <c r="AC13" s="1"/>
      <c r="AD13" s="44">
        <f t="shared" ref="AD13:AD25" si="6">L13</f>
        <v>1</v>
      </c>
      <c r="AE13" s="28">
        <v>0</v>
      </c>
      <c r="AF13" s="31">
        <f t="shared" ref="AF13:AF25" si="7">IF(AE13/AD13&gt;100%,100%,AE13/AD13)</f>
        <v>0</v>
      </c>
      <c r="AG13" s="1"/>
      <c r="AH13" s="1"/>
      <c r="AI13" s="43">
        <f t="shared" ref="AI13:AI25" si="8">AVERAGE(P13,U13,Z13,AE13)</f>
        <v>0.5</v>
      </c>
      <c r="AJ13" s="31">
        <f t="shared" ref="AJ13:AJ25" si="9">IF(AI13/M13&gt;100%,100%,AI13/M13)</f>
        <v>0.5</v>
      </c>
    </row>
    <row r="14" spans="1:36" s="18" customFormat="1" ht="150" hidden="1" customHeight="1">
      <c r="A14" s="27">
        <v>7</v>
      </c>
      <c r="B14" s="17" t="s">
        <v>31</v>
      </c>
      <c r="C14" s="17" t="s">
        <v>32</v>
      </c>
      <c r="D14" s="27">
        <v>3</v>
      </c>
      <c r="E14" s="17" t="s">
        <v>45</v>
      </c>
      <c r="F14" s="17" t="s">
        <v>34</v>
      </c>
      <c r="G14" s="17" t="s">
        <v>35</v>
      </c>
      <c r="H14" s="17" t="s">
        <v>36</v>
      </c>
      <c r="I14" s="28">
        <v>1</v>
      </c>
      <c r="J14" s="28">
        <v>1</v>
      </c>
      <c r="K14" s="28">
        <v>1</v>
      </c>
      <c r="L14" s="28">
        <v>1</v>
      </c>
      <c r="M14" s="28">
        <v>1</v>
      </c>
      <c r="N14" s="17"/>
      <c r="O14" s="28">
        <f t="shared" si="0"/>
        <v>1</v>
      </c>
      <c r="P14" s="28">
        <v>1</v>
      </c>
      <c r="Q14" s="28">
        <f t="shared" si="1"/>
        <v>1</v>
      </c>
      <c r="R14" s="17" t="s">
        <v>46</v>
      </c>
      <c r="S14" s="17" t="s">
        <v>38</v>
      </c>
      <c r="T14" s="28">
        <f t="shared" si="2"/>
        <v>1</v>
      </c>
      <c r="U14" s="45">
        <v>1</v>
      </c>
      <c r="V14" s="31">
        <f t="shared" si="3"/>
        <v>1</v>
      </c>
      <c r="W14" s="17" t="s">
        <v>47</v>
      </c>
      <c r="X14" s="17" t="s">
        <v>48</v>
      </c>
      <c r="Y14" s="44">
        <f t="shared" si="4"/>
        <v>1</v>
      </c>
      <c r="Z14" s="28">
        <v>0</v>
      </c>
      <c r="AA14" s="31">
        <f t="shared" si="5"/>
        <v>0</v>
      </c>
      <c r="AB14" s="1"/>
      <c r="AC14" s="1"/>
      <c r="AD14" s="44">
        <f t="shared" si="6"/>
        <v>1</v>
      </c>
      <c r="AE14" s="28">
        <v>0</v>
      </c>
      <c r="AF14" s="31">
        <f t="shared" si="7"/>
        <v>0</v>
      </c>
      <c r="AG14" s="1"/>
      <c r="AH14" s="1"/>
      <c r="AI14" s="43">
        <f t="shared" si="8"/>
        <v>0.5</v>
      </c>
      <c r="AJ14" s="31">
        <f t="shared" si="9"/>
        <v>0.5</v>
      </c>
    </row>
    <row r="15" spans="1:36" s="18" customFormat="1" ht="150" customHeight="1">
      <c r="A15" s="27">
        <v>7</v>
      </c>
      <c r="B15" s="17" t="s">
        <v>31</v>
      </c>
      <c r="C15" s="17" t="s">
        <v>32</v>
      </c>
      <c r="D15" s="27">
        <v>4</v>
      </c>
      <c r="E15" s="17" t="s">
        <v>49</v>
      </c>
      <c r="F15" s="17" t="s">
        <v>34</v>
      </c>
      <c r="G15" s="17" t="s">
        <v>35</v>
      </c>
      <c r="H15" s="17" t="s">
        <v>36</v>
      </c>
      <c r="I15" s="28">
        <v>1</v>
      </c>
      <c r="J15" s="28">
        <v>1</v>
      </c>
      <c r="K15" s="28">
        <v>1</v>
      </c>
      <c r="L15" s="28">
        <v>1</v>
      </c>
      <c r="M15" s="28">
        <v>1</v>
      </c>
      <c r="N15" s="17"/>
      <c r="O15" s="28">
        <f t="shared" si="0"/>
        <v>1</v>
      </c>
      <c r="P15" s="28">
        <v>0.4</v>
      </c>
      <c r="Q15" s="28">
        <f t="shared" si="1"/>
        <v>0.4</v>
      </c>
      <c r="R15" s="17" t="s">
        <v>50</v>
      </c>
      <c r="S15" s="17" t="s">
        <v>38</v>
      </c>
      <c r="T15" s="28">
        <f t="shared" si="2"/>
        <v>1</v>
      </c>
      <c r="U15" s="45">
        <v>0.8</v>
      </c>
      <c r="V15" s="31">
        <f t="shared" si="3"/>
        <v>0.8</v>
      </c>
      <c r="W15" s="42" t="s">
        <v>51</v>
      </c>
      <c r="X15" s="17" t="s">
        <v>52</v>
      </c>
      <c r="Y15" s="44">
        <f t="shared" si="4"/>
        <v>1</v>
      </c>
      <c r="Z15" s="28">
        <v>0</v>
      </c>
      <c r="AA15" s="31">
        <f t="shared" si="5"/>
        <v>0</v>
      </c>
      <c r="AB15" s="1"/>
      <c r="AC15" s="1"/>
      <c r="AD15" s="44">
        <f t="shared" si="6"/>
        <v>1</v>
      </c>
      <c r="AE15" s="28">
        <v>0</v>
      </c>
      <c r="AF15" s="31">
        <f t="shared" si="7"/>
        <v>0</v>
      </c>
      <c r="AG15" s="1"/>
      <c r="AH15" s="1"/>
      <c r="AI15" s="43">
        <f t="shared" si="8"/>
        <v>0.30000000000000004</v>
      </c>
      <c r="AJ15" s="31">
        <f t="shared" si="9"/>
        <v>0.30000000000000004</v>
      </c>
    </row>
    <row r="16" spans="1:36" s="18" customFormat="1" ht="150" hidden="1" customHeight="1">
      <c r="A16" s="27">
        <v>7</v>
      </c>
      <c r="B16" s="17" t="s">
        <v>31</v>
      </c>
      <c r="C16" s="17" t="s">
        <v>32</v>
      </c>
      <c r="D16" s="27">
        <v>5</v>
      </c>
      <c r="E16" s="17" t="s">
        <v>53</v>
      </c>
      <c r="F16" s="17" t="s">
        <v>34</v>
      </c>
      <c r="G16" s="17" t="s">
        <v>35</v>
      </c>
      <c r="H16" s="17" t="s">
        <v>36</v>
      </c>
      <c r="I16" s="28">
        <v>1</v>
      </c>
      <c r="J16" s="28">
        <v>1</v>
      </c>
      <c r="K16" s="28">
        <v>1</v>
      </c>
      <c r="L16" s="28">
        <v>1</v>
      </c>
      <c r="M16" s="28">
        <v>1</v>
      </c>
      <c r="N16" s="17"/>
      <c r="O16" s="28">
        <f t="shared" si="0"/>
        <v>1</v>
      </c>
      <c r="P16" s="28">
        <v>1</v>
      </c>
      <c r="Q16" s="28">
        <f t="shared" si="1"/>
        <v>1</v>
      </c>
      <c r="R16" s="42" t="s">
        <v>54</v>
      </c>
      <c r="S16" s="17" t="s">
        <v>38</v>
      </c>
      <c r="T16" s="28">
        <f t="shared" si="2"/>
        <v>1</v>
      </c>
      <c r="U16" s="45">
        <v>1</v>
      </c>
      <c r="V16" s="31">
        <f t="shared" si="3"/>
        <v>1</v>
      </c>
      <c r="W16" s="17" t="s">
        <v>55</v>
      </c>
      <c r="X16" s="17" t="s">
        <v>56</v>
      </c>
      <c r="Y16" s="44">
        <f t="shared" si="4"/>
        <v>1</v>
      </c>
      <c r="Z16" s="28">
        <v>0</v>
      </c>
      <c r="AA16" s="31">
        <f t="shared" si="5"/>
        <v>0</v>
      </c>
      <c r="AB16" s="1"/>
      <c r="AC16" s="1"/>
      <c r="AD16" s="44">
        <f t="shared" si="6"/>
        <v>1</v>
      </c>
      <c r="AE16" s="28">
        <v>0</v>
      </c>
      <c r="AF16" s="31">
        <f t="shared" si="7"/>
        <v>0</v>
      </c>
      <c r="AG16" s="1"/>
      <c r="AH16" s="1"/>
      <c r="AI16" s="43">
        <f t="shared" si="8"/>
        <v>0.5</v>
      </c>
      <c r="AJ16" s="31">
        <f t="shared" si="9"/>
        <v>0.5</v>
      </c>
    </row>
    <row r="17" spans="1:36" s="18" customFormat="1" ht="150" hidden="1" customHeight="1">
      <c r="A17" s="27">
        <v>7</v>
      </c>
      <c r="B17" s="17" t="s">
        <v>31</v>
      </c>
      <c r="C17" s="17" t="s">
        <v>32</v>
      </c>
      <c r="D17" s="27">
        <v>6</v>
      </c>
      <c r="E17" s="17" t="s">
        <v>57</v>
      </c>
      <c r="F17" s="17" t="s">
        <v>34</v>
      </c>
      <c r="G17" s="17" t="s">
        <v>35</v>
      </c>
      <c r="H17" s="17" t="s">
        <v>36</v>
      </c>
      <c r="I17" s="28">
        <v>1</v>
      </c>
      <c r="J17" s="28">
        <v>1</v>
      </c>
      <c r="K17" s="28">
        <v>1</v>
      </c>
      <c r="L17" s="28">
        <v>1</v>
      </c>
      <c r="M17" s="28">
        <v>1</v>
      </c>
      <c r="N17" s="17"/>
      <c r="O17" s="28">
        <f t="shared" si="0"/>
        <v>1</v>
      </c>
      <c r="P17" s="28">
        <v>1</v>
      </c>
      <c r="Q17" s="28">
        <f t="shared" si="1"/>
        <v>1</v>
      </c>
      <c r="R17" s="17" t="s">
        <v>58</v>
      </c>
      <c r="S17" s="17" t="s">
        <v>38</v>
      </c>
      <c r="T17" s="28">
        <f t="shared" si="2"/>
        <v>1</v>
      </c>
      <c r="U17" s="45">
        <v>1</v>
      </c>
      <c r="V17" s="31">
        <f t="shared" si="3"/>
        <v>1</v>
      </c>
      <c r="W17" s="17" t="s">
        <v>59</v>
      </c>
      <c r="X17" s="17" t="s">
        <v>60</v>
      </c>
      <c r="Y17" s="44">
        <f t="shared" si="4"/>
        <v>1</v>
      </c>
      <c r="Z17" s="28">
        <v>0</v>
      </c>
      <c r="AA17" s="31">
        <f t="shared" si="5"/>
        <v>0</v>
      </c>
      <c r="AB17" s="1"/>
      <c r="AC17" s="1"/>
      <c r="AD17" s="44">
        <f t="shared" si="6"/>
        <v>1</v>
      </c>
      <c r="AE17" s="28">
        <v>0</v>
      </c>
      <c r="AF17" s="31">
        <f t="shared" si="7"/>
        <v>0</v>
      </c>
      <c r="AG17" s="1"/>
      <c r="AH17" s="1"/>
      <c r="AI17" s="43">
        <f t="shared" si="8"/>
        <v>0.5</v>
      </c>
      <c r="AJ17" s="31">
        <f t="shared" si="9"/>
        <v>0.5</v>
      </c>
    </row>
    <row r="18" spans="1:36" s="18" customFormat="1" ht="150" customHeight="1">
      <c r="A18" s="27">
        <v>7</v>
      </c>
      <c r="B18" s="17" t="s">
        <v>31</v>
      </c>
      <c r="C18" s="17" t="s">
        <v>32</v>
      </c>
      <c r="D18" s="27">
        <v>7</v>
      </c>
      <c r="E18" s="17" t="s">
        <v>61</v>
      </c>
      <c r="F18" s="17" t="s">
        <v>34</v>
      </c>
      <c r="G18" s="17" t="s">
        <v>35</v>
      </c>
      <c r="H18" s="17" t="s">
        <v>36</v>
      </c>
      <c r="I18" s="28">
        <v>1</v>
      </c>
      <c r="J18" s="28">
        <v>1</v>
      </c>
      <c r="K18" s="28">
        <v>1</v>
      </c>
      <c r="L18" s="28">
        <v>1</v>
      </c>
      <c r="M18" s="28">
        <v>1</v>
      </c>
      <c r="N18" s="17"/>
      <c r="O18" s="28">
        <f t="shared" si="0"/>
        <v>1</v>
      </c>
      <c r="P18" s="28">
        <v>0.83</v>
      </c>
      <c r="Q18" s="28">
        <f t="shared" si="1"/>
        <v>0.83</v>
      </c>
      <c r="R18" s="17" t="s">
        <v>62</v>
      </c>
      <c r="S18" s="17" t="s">
        <v>38</v>
      </c>
      <c r="T18" s="28">
        <f t="shared" si="2"/>
        <v>1</v>
      </c>
      <c r="U18" s="45">
        <v>0.93</v>
      </c>
      <c r="V18" s="31">
        <f t="shared" si="3"/>
        <v>0.93</v>
      </c>
      <c r="W18" s="42" t="s">
        <v>63</v>
      </c>
      <c r="X18" s="17" t="s">
        <v>64</v>
      </c>
      <c r="Y18" s="44">
        <f t="shared" si="4"/>
        <v>1</v>
      </c>
      <c r="Z18" s="28">
        <v>0</v>
      </c>
      <c r="AA18" s="31">
        <f t="shared" si="5"/>
        <v>0</v>
      </c>
      <c r="AB18" s="1"/>
      <c r="AC18" s="1"/>
      <c r="AD18" s="44">
        <f t="shared" si="6"/>
        <v>1</v>
      </c>
      <c r="AE18" s="28">
        <v>0</v>
      </c>
      <c r="AF18" s="31">
        <f t="shared" si="7"/>
        <v>0</v>
      </c>
      <c r="AG18" s="1"/>
      <c r="AH18" s="1"/>
      <c r="AI18" s="43">
        <f t="shared" si="8"/>
        <v>0.44</v>
      </c>
      <c r="AJ18" s="31">
        <f t="shared" si="9"/>
        <v>0.44</v>
      </c>
    </row>
    <row r="19" spans="1:36" s="18" customFormat="1" ht="150" hidden="1" customHeight="1">
      <c r="A19" s="27">
        <v>7</v>
      </c>
      <c r="B19" s="17" t="s">
        <v>31</v>
      </c>
      <c r="C19" s="17" t="s">
        <v>32</v>
      </c>
      <c r="D19" s="27">
        <v>8</v>
      </c>
      <c r="E19" s="17" t="s">
        <v>65</v>
      </c>
      <c r="F19" s="17" t="s">
        <v>34</v>
      </c>
      <c r="G19" s="17" t="s">
        <v>35</v>
      </c>
      <c r="H19" s="17" t="s">
        <v>36</v>
      </c>
      <c r="I19" s="28">
        <v>1</v>
      </c>
      <c r="J19" s="28">
        <v>1</v>
      </c>
      <c r="K19" s="28">
        <v>1</v>
      </c>
      <c r="L19" s="28">
        <v>1</v>
      </c>
      <c r="M19" s="28">
        <v>1</v>
      </c>
      <c r="N19" s="17"/>
      <c r="O19" s="28">
        <f t="shared" si="0"/>
        <v>1</v>
      </c>
      <c r="P19" s="28">
        <v>1</v>
      </c>
      <c r="Q19" s="28">
        <f t="shared" si="1"/>
        <v>1</v>
      </c>
      <c r="R19" s="17" t="s">
        <v>66</v>
      </c>
      <c r="S19" s="17" t="s">
        <v>38</v>
      </c>
      <c r="T19" s="28">
        <f t="shared" si="2"/>
        <v>1</v>
      </c>
      <c r="U19" s="45">
        <v>1</v>
      </c>
      <c r="V19" s="31">
        <f t="shared" si="3"/>
        <v>1</v>
      </c>
      <c r="W19" s="17" t="s">
        <v>67</v>
      </c>
      <c r="X19" s="17" t="s">
        <v>68</v>
      </c>
      <c r="Y19" s="44">
        <f t="shared" si="4"/>
        <v>1</v>
      </c>
      <c r="Z19" s="28">
        <v>0</v>
      </c>
      <c r="AA19" s="31">
        <f t="shared" si="5"/>
        <v>0</v>
      </c>
      <c r="AB19" s="1"/>
      <c r="AC19" s="1"/>
      <c r="AD19" s="44">
        <f t="shared" si="6"/>
        <v>1</v>
      </c>
      <c r="AE19" s="28">
        <v>0</v>
      </c>
      <c r="AF19" s="31">
        <f t="shared" si="7"/>
        <v>0</v>
      </c>
      <c r="AG19" s="1"/>
      <c r="AH19" s="1"/>
      <c r="AI19" s="43">
        <f t="shared" si="8"/>
        <v>0.5</v>
      </c>
      <c r="AJ19" s="31">
        <f t="shared" si="9"/>
        <v>0.5</v>
      </c>
    </row>
    <row r="20" spans="1:36" s="18" customFormat="1" ht="175.5" customHeight="1">
      <c r="A20" s="27">
        <v>7</v>
      </c>
      <c r="B20" s="17" t="s">
        <v>31</v>
      </c>
      <c r="C20" s="17" t="s">
        <v>32</v>
      </c>
      <c r="D20" s="27">
        <v>9</v>
      </c>
      <c r="E20" s="17" t="s">
        <v>69</v>
      </c>
      <c r="F20" s="17" t="s">
        <v>34</v>
      </c>
      <c r="G20" s="17" t="s">
        <v>35</v>
      </c>
      <c r="H20" s="17" t="s">
        <v>36</v>
      </c>
      <c r="I20" s="28">
        <v>1</v>
      </c>
      <c r="J20" s="28">
        <v>1</v>
      </c>
      <c r="K20" s="28">
        <v>1</v>
      </c>
      <c r="L20" s="28">
        <v>1</v>
      </c>
      <c r="M20" s="28">
        <v>1</v>
      </c>
      <c r="N20" s="17"/>
      <c r="O20" s="28">
        <f t="shared" si="0"/>
        <v>1</v>
      </c>
      <c r="P20" s="28">
        <v>0.67</v>
      </c>
      <c r="Q20" s="28">
        <f t="shared" si="1"/>
        <v>0.67</v>
      </c>
      <c r="R20" s="17" t="s">
        <v>70</v>
      </c>
      <c r="S20" s="17" t="s">
        <v>38</v>
      </c>
      <c r="T20" s="28">
        <f t="shared" si="2"/>
        <v>1</v>
      </c>
      <c r="U20" s="45">
        <v>0.6</v>
      </c>
      <c r="V20" s="31">
        <f t="shared" si="3"/>
        <v>0.6</v>
      </c>
      <c r="W20" s="17" t="s">
        <v>71</v>
      </c>
      <c r="X20" s="17" t="s">
        <v>72</v>
      </c>
      <c r="Y20" s="44">
        <f t="shared" si="4"/>
        <v>1</v>
      </c>
      <c r="Z20" s="28">
        <v>0</v>
      </c>
      <c r="AA20" s="31">
        <f t="shared" si="5"/>
        <v>0</v>
      </c>
      <c r="AB20" s="1"/>
      <c r="AC20" s="1"/>
      <c r="AD20" s="44">
        <f t="shared" si="6"/>
        <v>1</v>
      </c>
      <c r="AE20" s="28">
        <v>0</v>
      </c>
      <c r="AF20" s="31">
        <f t="shared" si="7"/>
        <v>0</v>
      </c>
      <c r="AG20" s="1"/>
      <c r="AH20" s="1"/>
      <c r="AI20" s="43">
        <f t="shared" si="8"/>
        <v>0.3175</v>
      </c>
      <c r="AJ20" s="31">
        <f t="shared" si="9"/>
        <v>0.3175</v>
      </c>
    </row>
    <row r="21" spans="1:36" s="18" customFormat="1" ht="150" customHeight="1">
      <c r="A21" s="27">
        <v>7</v>
      </c>
      <c r="B21" s="17" t="s">
        <v>31</v>
      </c>
      <c r="C21" s="17" t="s">
        <v>32</v>
      </c>
      <c r="D21" s="27">
        <v>10</v>
      </c>
      <c r="E21" s="17" t="s">
        <v>73</v>
      </c>
      <c r="F21" s="17" t="s">
        <v>34</v>
      </c>
      <c r="G21" s="17" t="s">
        <v>35</v>
      </c>
      <c r="H21" s="17" t="s">
        <v>36</v>
      </c>
      <c r="I21" s="28">
        <v>1</v>
      </c>
      <c r="J21" s="28">
        <v>1</v>
      </c>
      <c r="K21" s="28">
        <v>1</v>
      </c>
      <c r="L21" s="28">
        <v>1</v>
      </c>
      <c r="M21" s="28">
        <v>1</v>
      </c>
      <c r="N21" s="17"/>
      <c r="O21" s="28">
        <f t="shared" si="0"/>
        <v>1</v>
      </c>
      <c r="P21" s="28">
        <v>0.16</v>
      </c>
      <c r="Q21" s="28">
        <f t="shared" si="1"/>
        <v>0.16</v>
      </c>
      <c r="R21" s="17" t="s">
        <v>74</v>
      </c>
      <c r="S21" s="17" t="s">
        <v>38</v>
      </c>
      <c r="T21" s="28">
        <f t="shared" si="2"/>
        <v>1</v>
      </c>
      <c r="U21" s="45">
        <v>0.5</v>
      </c>
      <c r="V21" s="31">
        <f t="shared" si="3"/>
        <v>0.5</v>
      </c>
      <c r="W21" s="17" t="s">
        <v>75</v>
      </c>
      <c r="X21" s="17" t="s">
        <v>76</v>
      </c>
      <c r="Y21" s="44">
        <f t="shared" si="4"/>
        <v>1</v>
      </c>
      <c r="Z21" s="28">
        <v>0</v>
      </c>
      <c r="AA21" s="31">
        <f t="shared" si="5"/>
        <v>0</v>
      </c>
      <c r="AB21" s="1"/>
      <c r="AC21" s="1"/>
      <c r="AD21" s="44">
        <f t="shared" si="6"/>
        <v>1</v>
      </c>
      <c r="AE21" s="28">
        <v>0</v>
      </c>
      <c r="AF21" s="31">
        <f t="shared" si="7"/>
        <v>0</v>
      </c>
      <c r="AG21" s="1"/>
      <c r="AH21" s="1"/>
      <c r="AI21" s="43">
        <f t="shared" si="8"/>
        <v>0.16500000000000001</v>
      </c>
      <c r="AJ21" s="31">
        <f t="shared" si="9"/>
        <v>0.16500000000000001</v>
      </c>
    </row>
    <row r="22" spans="1:36" s="18" customFormat="1" ht="183.75" customHeight="1">
      <c r="A22" s="27">
        <v>7</v>
      </c>
      <c r="B22" s="17" t="s">
        <v>31</v>
      </c>
      <c r="C22" s="17" t="s">
        <v>32</v>
      </c>
      <c r="D22" s="27">
        <v>11</v>
      </c>
      <c r="E22" s="17" t="s">
        <v>77</v>
      </c>
      <c r="F22" s="17" t="s">
        <v>34</v>
      </c>
      <c r="G22" s="17" t="s">
        <v>35</v>
      </c>
      <c r="H22" s="17" t="s">
        <v>36</v>
      </c>
      <c r="I22" s="28">
        <v>1</v>
      </c>
      <c r="J22" s="28">
        <v>1</v>
      </c>
      <c r="K22" s="28">
        <v>1</v>
      </c>
      <c r="L22" s="28">
        <v>1</v>
      </c>
      <c r="M22" s="28">
        <v>1</v>
      </c>
      <c r="N22" s="17"/>
      <c r="O22" s="28">
        <f t="shared" si="0"/>
        <v>1</v>
      </c>
      <c r="P22" s="28">
        <v>0.8</v>
      </c>
      <c r="Q22" s="28">
        <f t="shared" si="1"/>
        <v>0.8</v>
      </c>
      <c r="R22" s="17" t="s">
        <v>78</v>
      </c>
      <c r="S22" s="17" t="s">
        <v>38</v>
      </c>
      <c r="T22" s="28">
        <f t="shared" si="2"/>
        <v>1</v>
      </c>
      <c r="U22" s="45">
        <v>0.87</v>
      </c>
      <c r="V22" s="31">
        <f t="shared" si="3"/>
        <v>0.87</v>
      </c>
      <c r="W22" s="42" t="s">
        <v>79</v>
      </c>
      <c r="X22" s="17" t="s">
        <v>80</v>
      </c>
      <c r="Y22" s="44">
        <f t="shared" si="4"/>
        <v>1</v>
      </c>
      <c r="Z22" s="28">
        <v>0</v>
      </c>
      <c r="AA22" s="31">
        <f t="shared" si="5"/>
        <v>0</v>
      </c>
      <c r="AB22" s="1"/>
      <c r="AC22" s="1"/>
      <c r="AD22" s="44">
        <f t="shared" si="6"/>
        <v>1</v>
      </c>
      <c r="AE22" s="28">
        <v>0</v>
      </c>
      <c r="AF22" s="31">
        <f t="shared" si="7"/>
        <v>0</v>
      </c>
      <c r="AG22" s="1"/>
      <c r="AH22" s="1"/>
      <c r="AI22" s="43">
        <f t="shared" si="8"/>
        <v>0.41749999999999998</v>
      </c>
      <c r="AJ22" s="31">
        <f t="shared" si="9"/>
        <v>0.41749999999999998</v>
      </c>
    </row>
    <row r="23" spans="1:36" s="18" customFormat="1" ht="150" hidden="1" customHeight="1">
      <c r="A23" s="27">
        <v>7</v>
      </c>
      <c r="B23" s="17" t="s">
        <v>31</v>
      </c>
      <c r="C23" s="17" t="s">
        <v>32</v>
      </c>
      <c r="D23" s="27">
        <v>12</v>
      </c>
      <c r="E23" s="17" t="s">
        <v>81</v>
      </c>
      <c r="F23" s="17" t="s">
        <v>34</v>
      </c>
      <c r="G23" s="17" t="s">
        <v>35</v>
      </c>
      <c r="H23" s="17" t="s">
        <v>36</v>
      </c>
      <c r="I23" s="28">
        <v>1</v>
      </c>
      <c r="J23" s="28">
        <v>1</v>
      </c>
      <c r="K23" s="28">
        <v>1</v>
      </c>
      <c r="L23" s="28">
        <v>1</v>
      </c>
      <c r="M23" s="28">
        <v>1</v>
      </c>
      <c r="N23" s="17"/>
      <c r="O23" s="28">
        <f t="shared" si="0"/>
        <v>1</v>
      </c>
      <c r="P23" s="28">
        <v>1</v>
      </c>
      <c r="Q23" s="28">
        <f t="shared" si="1"/>
        <v>1</v>
      </c>
      <c r="R23" s="17" t="s">
        <v>82</v>
      </c>
      <c r="S23" s="17" t="s">
        <v>38</v>
      </c>
      <c r="T23" s="28">
        <f t="shared" si="2"/>
        <v>1</v>
      </c>
      <c r="U23" s="45">
        <v>1</v>
      </c>
      <c r="V23" s="31">
        <f t="shared" si="3"/>
        <v>1</v>
      </c>
      <c r="W23" s="17" t="s">
        <v>83</v>
      </c>
      <c r="X23" s="17" t="s">
        <v>84</v>
      </c>
      <c r="Y23" s="44">
        <f t="shared" si="4"/>
        <v>1</v>
      </c>
      <c r="Z23" s="28">
        <v>0</v>
      </c>
      <c r="AA23" s="31">
        <f t="shared" si="5"/>
        <v>0</v>
      </c>
      <c r="AB23" s="1"/>
      <c r="AC23" s="1"/>
      <c r="AD23" s="44">
        <f t="shared" si="6"/>
        <v>1</v>
      </c>
      <c r="AE23" s="28">
        <v>0</v>
      </c>
      <c r="AF23" s="31">
        <f t="shared" si="7"/>
        <v>0</v>
      </c>
      <c r="AG23" s="1"/>
      <c r="AH23" s="1"/>
      <c r="AI23" s="43">
        <f t="shared" si="8"/>
        <v>0.5</v>
      </c>
      <c r="AJ23" s="31">
        <f t="shared" si="9"/>
        <v>0.5</v>
      </c>
    </row>
    <row r="24" spans="1:36" s="18" customFormat="1" ht="150" hidden="1" customHeight="1">
      <c r="A24" s="27">
        <v>7</v>
      </c>
      <c r="B24" s="17" t="s">
        <v>31</v>
      </c>
      <c r="C24" s="17" t="s">
        <v>32</v>
      </c>
      <c r="D24" s="27">
        <v>13</v>
      </c>
      <c r="E24" s="17" t="s">
        <v>85</v>
      </c>
      <c r="F24" s="17" t="s">
        <v>34</v>
      </c>
      <c r="G24" s="17" t="s">
        <v>35</v>
      </c>
      <c r="H24" s="17" t="s">
        <v>36</v>
      </c>
      <c r="I24" s="28">
        <v>1</v>
      </c>
      <c r="J24" s="28">
        <v>1</v>
      </c>
      <c r="K24" s="28">
        <v>1</v>
      </c>
      <c r="L24" s="28">
        <v>1</v>
      </c>
      <c r="M24" s="28">
        <v>1</v>
      </c>
      <c r="N24" s="17"/>
      <c r="O24" s="28">
        <f t="shared" si="0"/>
        <v>1</v>
      </c>
      <c r="P24" s="28">
        <v>1</v>
      </c>
      <c r="Q24" s="28">
        <f t="shared" si="1"/>
        <v>1</v>
      </c>
      <c r="R24" s="17" t="s">
        <v>86</v>
      </c>
      <c r="S24" s="17" t="s">
        <v>38</v>
      </c>
      <c r="T24" s="28">
        <f t="shared" si="2"/>
        <v>1</v>
      </c>
      <c r="U24" s="45">
        <v>1</v>
      </c>
      <c r="V24" s="31">
        <f t="shared" si="3"/>
        <v>1</v>
      </c>
      <c r="W24" s="17" t="s">
        <v>87</v>
      </c>
      <c r="X24" s="17" t="s">
        <v>88</v>
      </c>
      <c r="Y24" s="44">
        <f t="shared" si="4"/>
        <v>1</v>
      </c>
      <c r="Z24" s="28">
        <v>0</v>
      </c>
      <c r="AA24" s="31">
        <f t="shared" si="5"/>
        <v>0</v>
      </c>
      <c r="AB24" s="1"/>
      <c r="AC24" s="1"/>
      <c r="AD24" s="44">
        <f t="shared" si="6"/>
        <v>1</v>
      </c>
      <c r="AE24" s="28">
        <v>0</v>
      </c>
      <c r="AF24" s="31">
        <f t="shared" si="7"/>
        <v>0</v>
      </c>
      <c r="AG24" s="1"/>
      <c r="AH24" s="1"/>
      <c r="AI24" s="43">
        <f t="shared" si="8"/>
        <v>0.5</v>
      </c>
      <c r="AJ24" s="31">
        <f t="shared" si="9"/>
        <v>0.5</v>
      </c>
    </row>
    <row r="25" spans="1:36" s="18" customFormat="1" ht="150" hidden="1" customHeight="1">
      <c r="A25" s="27">
        <v>7</v>
      </c>
      <c r="B25" s="17" t="s">
        <v>31</v>
      </c>
      <c r="C25" s="17" t="s">
        <v>32</v>
      </c>
      <c r="D25" s="27">
        <v>14</v>
      </c>
      <c r="E25" s="17" t="s">
        <v>89</v>
      </c>
      <c r="F25" s="17" t="s">
        <v>34</v>
      </c>
      <c r="G25" s="17" t="s">
        <v>35</v>
      </c>
      <c r="H25" s="17" t="s">
        <v>36</v>
      </c>
      <c r="I25" s="28">
        <v>1</v>
      </c>
      <c r="J25" s="28">
        <v>1</v>
      </c>
      <c r="K25" s="28">
        <v>1</v>
      </c>
      <c r="L25" s="28">
        <v>1</v>
      </c>
      <c r="M25" s="28">
        <v>1</v>
      </c>
      <c r="N25" s="17"/>
      <c r="O25" s="28">
        <f t="shared" si="0"/>
        <v>1</v>
      </c>
      <c r="P25" s="28">
        <v>0</v>
      </c>
      <c r="Q25" s="28">
        <f t="shared" si="1"/>
        <v>0</v>
      </c>
      <c r="R25" s="17" t="s">
        <v>90</v>
      </c>
      <c r="S25" s="17" t="s">
        <v>38</v>
      </c>
      <c r="T25" s="28">
        <f t="shared" si="2"/>
        <v>1</v>
      </c>
      <c r="U25" s="45">
        <v>1</v>
      </c>
      <c r="V25" s="31">
        <f t="shared" si="3"/>
        <v>1</v>
      </c>
      <c r="W25" s="17" t="s">
        <v>91</v>
      </c>
      <c r="X25" s="17" t="s">
        <v>40</v>
      </c>
      <c r="Y25" s="44">
        <f t="shared" si="4"/>
        <v>1</v>
      </c>
      <c r="Z25" s="28">
        <v>0</v>
      </c>
      <c r="AA25" s="31">
        <f t="shared" si="5"/>
        <v>0</v>
      </c>
      <c r="AB25" s="1"/>
      <c r="AC25" s="1"/>
      <c r="AD25" s="44">
        <f t="shared" si="6"/>
        <v>1</v>
      </c>
      <c r="AE25" s="28">
        <v>0</v>
      </c>
      <c r="AF25" s="31">
        <f t="shared" si="7"/>
        <v>0</v>
      </c>
      <c r="AG25" s="1"/>
      <c r="AH25" s="1"/>
      <c r="AI25" s="43">
        <f t="shared" si="8"/>
        <v>0.25</v>
      </c>
      <c r="AJ25" s="31">
        <f t="shared" si="9"/>
        <v>0.25</v>
      </c>
    </row>
    <row r="26" spans="1:36" ht="18.75">
      <c r="Q26" s="41">
        <f>AVERAGE(Q12:Q25)</f>
        <v>0.7757142857142858</v>
      </c>
      <c r="V26" s="46">
        <f>AVERAGE(V12:V25)</f>
        <v>0.90714285714285714</v>
      </c>
      <c r="AH26" s="70" t="s">
        <v>92</v>
      </c>
      <c r="AI26" s="70"/>
      <c r="AJ26" s="41">
        <f>AVERAGE(AJ12:AJ25)</f>
        <v>0.42071428571428576</v>
      </c>
    </row>
    <row r="30" spans="1:36">
      <c r="B30" s="48" t="s">
        <v>93</v>
      </c>
      <c r="C30" s="48"/>
      <c r="D30" s="48"/>
      <c r="E30" s="48"/>
      <c r="F30" s="48"/>
    </row>
    <row r="31" spans="1:36" s="37" customFormat="1">
      <c r="A31" s="36"/>
      <c r="B31" s="38" t="s">
        <v>94</v>
      </c>
      <c r="C31" s="48" t="s">
        <v>95</v>
      </c>
      <c r="D31" s="48"/>
      <c r="E31" s="48" t="s">
        <v>96</v>
      </c>
      <c r="F31" s="48"/>
      <c r="G31" s="34"/>
      <c r="H31" s="34"/>
      <c r="I31" s="34"/>
      <c r="J31" s="34"/>
      <c r="K31" s="34"/>
      <c r="L31" s="34"/>
      <c r="M31" s="34"/>
      <c r="N31" s="34"/>
      <c r="O31" s="34"/>
      <c r="P31" s="34"/>
      <c r="Q31" s="35"/>
      <c r="R31" s="34"/>
      <c r="S31" s="34"/>
      <c r="T31" s="34"/>
      <c r="U31" s="36"/>
    </row>
    <row r="32" spans="1:36">
      <c r="B32" s="27">
        <v>1</v>
      </c>
      <c r="C32" s="50" t="s">
        <v>97</v>
      </c>
      <c r="D32" s="51"/>
      <c r="E32" s="52" t="s">
        <v>98</v>
      </c>
      <c r="F32" s="53"/>
    </row>
    <row r="33" spans="2:6" ht="38.25" customHeight="1">
      <c r="B33" s="27">
        <v>2</v>
      </c>
      <c r="C33" s="50" t="s">
        <v>99</v>
      </c>
      <c r="D33" s="51"/>
      <c r="E33" s="52" t="s">
        <v>100</v>
      </c>
      <c r="F33" s="53"/>
    </row>
    <row r="34" spans="2:6" ht="58.5" customHeight="1">
      <c r="B34" s="27">
        <v>3</v>
      </c>
      <c r="C34" s="50" t="s">
        <v>101</v>
      </c>
      <c r="D34" s="51"/>
      <c r="E34" s="52" t="s">
        <v>102</v>
      </c>
      <c r="F34" s="53"/>
    </row>
    <row r="35" spans="2:6">
      <c r="B35" s="27"/>
      <c r="C35" s="49"/>
      <c r="D35" s="49"/>
      <c r="E35" s="49"/>
      <c r="F35" s="49"/>
    </row>
    <row r="36" spans="2:6">
      <c r="B36" s="27"/>
      <c r="C36" s="49"/>
      <c r="D36" s="49"/>
      <c r="E36" s="49"/>
      <c r="F36" s="49"/>
    </row>
    <row r="37" spans="2:6">
      <c r="B37" s="27"/>
      <c r="C37" s="49"/>
      <c r="D37" s="49"/>
      <c r="E37" s="49"/>
      <c r="F37" s="49"/>
    </row>
  </sheetData>
  <autoFilter ref="A11:DW26" xr:uid="{00000000-0001-0000-0000-000000000000}">
    <filterColumn colId="21">
      <filters>
        <filter val="50,0%"/>
        <filter val="60,0%"/>
        <filter val="80,0%"/>
        <filter val="87,0%"/>
        <filter val="90,7%"/>
        <filter val="93,0%"/>
      </filters>
    </filterColumn>
  </autoFilter>
  <dataConsolidate/>
  <mergeCells count="30">
    <mergeCell ref="AJ10:AJ11"/>
    <mergeCell ref="M1:N1"/>
    <mergeCell ref="M2:N2"/>
    <mergeCell ref="M3:N3"/>
    <mergeCell ref="M4:N4"/>
    <mergeCell ref="Y10:AC10"/>
    <mergeCell ref="AD10:AH10"/>
    <mergeCell ref="D10:N10"/>
    <mergeCell ref="O10:S10"/>
    <mergeCell ref="T10:X10"/>
    <mergeCell ref="C1:L4"/>
    <mergeCell ref="C6:N6"/>
    <mergeCell ref="C37:D37"/>
    <mergeCell ref="E37:F37"/>
    <mergeCell ref="B30:F30"/>
    <mergeCell ref="C33:D33"/>
    <mergeCell ref="E33:F33"/>
    <mergeCell ref="C34:D34"/>
    <mergeCell ref="E34:F34"/>
    <mergeCell ref="C35:D35"/>
    <mergeCell ref="E35:F35"/>
    <mergeCell ref="C32:D32"/>
    <mergeCell ref="E32:F32"/>
    <mergeCell ref="AI10:AI11"/>
    <mergeCell ref="C31:D31"/>
    <mergeCell ref="E31:F31"/>
    <mergeCell ref="C36:D36"/>
    <mergeCell ref="E36:F36"/>
    <mergeCell ref="A10:C10"/>
    <mergeCell ref="AH26:AI26"/>
  </mergeCells>
  <phoneticPr fontId="3" type="noConversion"/>
  <pageMargins left="0.23622047244094491" right="0.17" top="0.9055118110236221" bottom="0.94488188976377963" header="0.51181102362204722" footer="0.51181102362204722"/>
  <pageSetup paperSize="121" scale="73" fitToHeight="0" orientation="portrait" r:id="rId1"/>
  <headerFooter>
    <oddFooter>&amp;L&amp;D&amp;CDGTH / SGSST&amp;RPágina &amp;P</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EA1BD11B-FF56-4AFF-BD87-E8F16E55F5DD}">
          <x14:formula1>
            <xm:f>Hoja1!$A$1:$A$4</xm:f>
          </x14:formula1>
          <xm:sqref>H1:H4 H10:H1048576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46EC8-851E-48B1-96AF-FA6A352F4A3E}">
  <dimension ref="A1:A4"/>
  <sheetViews>
    <sheetView workbookViewId="0">
      <selection activeCell="A2" sqref="A2"/>
    </sheetView>
  </sheetViews>
  <sheetFormatPr defaultColWidth="11.42578125" defaultRowHeight="15"/>
  <sheetData>
    <row r="1" spans="1:1">
      <c r="A1" t="s">
        <v>103</v>
      </c>
    </row>
    <row r="2" spans="1:1">
      <c r="A2" t="s">
        <v>104</v>
      </c>
    </row>
    <row r="3" spans="1:1">
      <c r="A3" t="s">
        <v>105</v>
      </c>
    </row>
    <row r="4" spans="1:1">
      <c r="A4"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Cardenas Medina</dc:creator>
  <cp:keywords/>
  <dc:description/>
  <cp:lastModifiedBy>Yamile Espinosa Galindo</cp:lastModifiedBy>
  <cp:revision/>
  <dcterms:created xsi:type="dcterms:W3CDTF">2014-05-21T18:22:31Z</dcterms:created>
  <dcterms:modified xsi:type="dcterms:W3CDTF">2023-07-27T13:07:48Z</dcterms:modified>
  <cp:category/>
  <cp:contentStatus/>
</cp:coreProperties>
</file>